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30" yWindow="3255" windowWidth="21630" windowHeight="3195"/>
  </bookViews>
  <sheets>
    <sheet name="Sheet1" sheetId="5" r:id="rId1"/>
  </sheets>
  <calcPr calcId="145621"/>
</workbook>
</file>

<file path=xl/calcChain.xml><?xml version="1.0" encoding="utf-8"?>
<calcChain xmlns="http://schemas.openxmlformats.org/spreadsheetml/2006/main">
  <c r="J33" i="5" l="1"/>
  <c r="J34" i="5"/>
  <c r="J32" i="5"/>
  <c r="J31" i="5"/>
  <c r="C33" i="5"/>
  <c r="C34" i="5"/>
  <c r="C32" i="5"/>
  <c r="C31" i="5"/>
  <c r="D834" i="5" l="1"/>
  <c r="E834" i="5" s="1"/>
  <c r="F834" i="5" s="1"/>
  <c r="G834" i="5" s="1"/>
  <c r="H834" i="5" s="1"/>
  <c r="I834" i="5" s="1"/>
  <c r="J834" i="5" s="1"/>
  <c r="K834" i="5" s="1"/>
  <c r="L834" i="5" s="1"/>
  <c r="M834" i="5" s="1"/>
  <c r="N834" i="5" s="1"/>
  <c r="O834" i="5" s="1"/>
  <c r="P834" i="5" s="1"/>
  <c r="Q834" i="5" s="1"/>
  <c r="R834" i="5" s="1"/>
  <c r="S834" i="5" s="1"/>
  <c r="T834" i="5" s="1"/>
  <c r="U834" i="5" s="1"/>
  <c r="V834" i="5" s="1"/>
  <c r="W834" i="5" s="1"/>
  <c r="X834" i="5" s="1"/>
  <c r="Y834" i="5" s="1"/>
  <c r="Z834" i="5" s="1"/>
  <c r="AA834" i="5" s="1"/>
  <c r="AB834" i="5" s="1"/>
  <c r="AC834" i="5" s="1"/>
  <c r="AD834" i="5" s="1"/>
  <c r="AE834" i="5" s="1"/>
  <c r="AF834" i="5" s="1"/>
  <c r="AG834" i="5" s="1"/>
  <c r="AH834" i="5" s="1"/>
  <c r="AI834" i="5" s="1"/>
  <c r="AJ834" i="5" s="1"/>
  <c r="AK834" i="5" s="1"/>
  <c r="AL834" i="5" s="1"/>
  <c r="AM834" i="5" s="1"/>
  <c r="AN834" i="5" s="1"/>
  <c r="AO834" i="5" s="1"/>
  <c r="AP834" i="5" s="1"/>
  <c r="AQ834" i="5" s="1"/>
  <c r="AR834" i="5" s="1"/>
  <c r="D706" i="5"/>
  <c r="D707" i="5" s="1"/>
  <c r="C705" i="5"/>
  <c r="G704" i="5"/>
  <c r="H704" i="5" s="1"/>
  <c r="I704" i="5" s="1"/>
  <c r="J704" i="5" s="1"/>
  <c r="K704" i="5" s="1"/>
  <c r="L704" i="5" s="1"/>
  <c r="M704" i="5" s="1"/>
  <c r="N704" i="5" s="1"/>
  <c r="O704" i="5" s="1"/>
  <c r="P704" i="5" s="1"/>
  <c r="Q704" i="5" s="1"/>
  <c r="R704" i="5" s="1"/>
  <c r="S704" i="5" s="1"/>
  <c r="T704" i="5" s="1"/>
  <c r="U704" i="5" s="1"/>
  <c r="V704" i="5" s="1"/>
  <c r="W704" i="5" s="1"/>
  <c r="X704" i="5" s="1"/>
  <c r="Y704" i="5" s="1"/>
  <c r="Z704" i="5" s="1"/>
  <c r="AA704" i="5" s="1"/>
  <c r="AB704" i="5" s="1"/>
  <c r="AC704" i="5" s="1"/>
  <c r="AD704" i="5" s="1"/>
  <c r="AE704" i="5" s="1"/>
  <c r="AF704" i="5" s="1"/>
  <c r="AG704" i="5" s="1"/>
  <c r="AH704" i="5" s="1"/>
  <c r="AI704" i="5" s="1"/>
  <c r="AJ704" i="5" s="1"/>
  <c r="AK704" i="5" s="1"/>
  <c r="AL704" i="5" s="1"/>
  <c r="AM704" i="5" s="1"/>
  <c r="AN704" i="5" s="1"/>
  <c r="AO704" i="5" s="1"/>
  <c r="AP704" i="5" s="1"/>
  <c r="AQ704" i="5" s="1"/>
  <c r="AR704" i="5" s="1"/>
  <c r="AS704" i="5" s="1"/>
  <c r="AT704" i="5" s="1"/>
  <c r="AU704" i="5" s="1"/>
  <c r="D576" i="5"/>
  <c r="D577" i="5" s="1"/>
  <c r="C575" i="5"/>
  <c r="G574" i="5"/>
  <c r="H574" i="5" s="1"/>
  <c r="I574" i="5" s="1"/>
  <c r="J574" i="5" s="1"/>
  <c r="K574" i="5" s="1"/>
  <c r="L574" i="5" s="1"/>
  <c r="M574" i="5" s="1"/>
  <c r="N574" i="5" s="1"/>
  <c r="O574" i="5" s="1"/>
  <c r="P574" i="5" s="1"/>
  <c r="Q574" i="5" s="1"/>
  <c r="R574" i="5" s="1"/>
  <c r="S574" i="5" s="1"/>
  <c r="T574" i="5" s="1"/>
  <c r="U574" i="5" s="1"/>
  <c r="V574" i="5" s="1"/>
  <c r="W574" i="5" s="1"/>
  <c r="X574" i="5" s="1"/>
  <c r="Y574" i="5" s="1"/>
  <c r="Z574" i="5" s="1"/>
  <c r="AA574" i="5" s="1"/>
  <c r="AB574" i="5" s="1"/>
  <c r="AC574" i="5" s="1"/>
  <c r="AD574" i="5" s="1"/>
  <c r="AE574" i="5" s="1"/>
  <c r="AF574" i="5" s="1"/>
  <c r="AG574" i="5" s="1"/>
  <c r="AH574" i="5" s="1"/>
  <c r="AI574" i="5" s="1"/>
  <c r="AJ574" i="5" s="1"/>
  <c r="AK574" i="5" s="1"/>
  <c r="AL574" i="5" s="1"/>
  <c r="AM574" i="5" s="1"/>
  <c r="AN574" i="5" s="1"/>
  <c r="AO574" i="5" s="1"/>
  <c r="AP574" i="5" s="1"/>
  <c r="AQ574" i="5" s="1"/>
  <c r="AR574" i="5" s="1"/>
  <c r="AS574" i="5" s="1"/>
  <c r="AT574" i="5" s="1"/>
  <c r="AU574" i="5" s="1"/>
  <c r="E569" i="5"/>
  <c r="F569" i="5" s="1"/>
  <c r="G569" i="5" s="1"/>
  <c r="H569" i="5" s="1"/>
  <c r="I569" i="5" s="1"/>
  <c r="J569" i="5" s="1"/>
  <c r="K569" i="5" s="1"/>
  <c r="L569" i="5" s="1"/>
  <c r="M569" i="5" s="1"/>
  <c r="N569" i="5" s="1"/>
  <c r="O569" i="5" s="1"/>
  <c r="P569" i="5" s="1"/>
  <c r="Q569" i="5" s="1"/>
  <c r="R569" i="5" s="1"/>
  <c r="S569" i="5" s="1"/>
  <c r="T569" i="5" s="1"/>
  <c r="U569" i="5" s="1"/>
  <c r="V569" i="5" s="1"/>
  <c r="W569" i="5" s="1"/>
  <c r="X569" i="5" s="1"/>
  <c r="Y569" i="5" s="1"/>
  <c r="Z569" i="5" s="1"/>
  <c r="AA569" i="5" s="1"/>
  <c r="AB569" i="5" s="1"/>
  <c r="AC569" i="5" s="1"/>
  <c r="AD569" i="5" s="1"/>
  <c r="AE569" i="5" s="1"/>
  <c r="AF569" i="5" s="1"/>
  <c r="AG569" i="5" s="1"/>
  <c r="AH569" i="5" s="1"/>
  <c r="AI569" i="5" s="1"/>
  <c r="AJ569" i="5" s="1"/>
  <c r="AK569" i="5" s="1"/>
  <c r="AL569" i="5" s="1"/>
  <c r="AM569" i="5" s="1"/>
  <c r="AN569" i="5" s="1"/>
  <c r="AO569" i="5" s="1"/>
  <c r="AP569" i="5" s="1"/>
  <c r="AQ569" i="5" s="1"/>
  <c r="AR569" i="5" s="1"/>
  <c r="AS569" i="5" s="1"/>
  <c r="AT569" i="5" s="1"/>
  <c r="AU569" i="5" s="1"/>
  <c r="F568" i="5"/>
  <c r="G568" i="5" s="1"/>
  <c r="H568" i="5" s="1"/>
  <c r="I568" i="5" s="1"/>
  <c r="J568" i="5" s="1"/>
  <c r="K568" i="5" s="1"/>
  <c r="L568" i="5" s="1"/>
  <c r="M568" i="5" s="1"/>
  <c r="N568" i="5" s="1"/>
  <c r="O568" i="5" s="1"/>
  <c r="P568" i="5" s="1"/>
  <c r="Q568" i="5" s="1"/>
  <c r="R568" i="5" s="1"/>
  <c r="S568" i="5" s="1"/>
  <c r="T568" i="5" s="1"/>
  <c r="U568" i="5" s="1"/>
  <c r="V568" i="5" s="1"/>
  <c r="W568" i="5" s="1"/>
  <c r="X568" i="5" s="1"/>
  <c r="Y568" i="5" s="1"/>
  <c r="Z568" i="5" s="1"/>
  <c r="AA568" i="5" s="1"/>
  <c r="AB568" i="5" s="1"/>
  <c r="AC568" i="5" s="1"/>
  <c r="AD568" i="5" s="1"/>
  <c r="AE568" i="5" s="1"/>
  <c r="AF568" i="5" s="1"/>
  <c r="AG568" i="5" s="1"/>
  <c r="AH568" i="5" s="1"/>
  <c r="AI568" i="5" s="1"/>
  <c r="AJ568" i="5" s="1"/>
  <c r="AK568" i="5" s="1"/>
  <c r="AL568" i="5" s="1"/>
  <c r="AM568" i="5" s="1"/>
  <c r="AN568" i="5" s="1"/>
  <c r="AO568" i="5" s="1"/>
  <c r="AP568" i="5" s="1"/>
  <c r="AQ568" i="5" s="1"/>
  <c r="AR568" i="5" s="1"/>
  <c r="AS568" i="5" s="1"/>
  <c r="AT568" i="5" s="1"/>
  <c r="AU568" i="5" s="1"/>
  <c r="B562" i="5"/>
  <c r="B561" i="5"/>
  <c r="B560" i="5"/>
  <c r="F553" i="5"/>
  <c r="E553" i="5"/>
  <c r="F552" i="5"/>
  <c r="E552" i="5"/>
  <c r="F551" i="5"/>
  <c r="E551" i="5"/>
  <c r="F550" i="5"/>
  <c r="E550" i="5"/>
  <c r="F549" i="5"/>
  <c r="E549" i="5"/>
  <c r="F548" i="5"/>
  <c r="E548" i="5"/>
  <c r="F547" i="5"/>
  <c r="E547" i="5"/>
  <c r="F546" i="5"/>
  <c r="E546" i="5"/>
  <c r="F545" i="5"/>
  <c r="E545" i="5"/>
  <c r="F544" i="5"/>
  <c r="E544" i="5"/>
  <c r="F543" i="5"/>
  <c r="E543" i="5"/>
  <c r="F542" i="5"/>
  <c r="E542" i="5"/>
  <c r="F541" i="5"/>
  <c r="E541" i="5"/>
  <c r="F540" i="5"/>
  <c r="E540" i="5"/>
  <c r="F539" i="5"/>
  <c r="E539" i="5"/>
  <c r="F538" i="5"/>
  <c r="E538" i="5"/>
  <c r="AS532" i="5"/>
  <c r="AR532" i="5"/>
  <c r="AQ532" i="5"/>
  <c r="AP532" i="5"/>
  <c r="AO532" i="5"/>
  <c r="AN532" i="5"/>
  <c r="AM532" i="5"/>
  <c r="AL532" i="5"/>
  <c r="AK532" i="5"/>
  <c r="AJ532" i="5"/>
  <c r="AI532" i="5"/>
  <c r="AH532" i="5"/>
  <c r="AG532" i="5"/>
  <c r="AF532" i="5"/>
  <c r="AE532" i="5"/>
  <c r="AD532" i="5"/>
  <c r="AC532" i="5"/>
  <c r="AB532" i="5"/>
  <c r="AA532" i="5"/>
  <c r="Z532" i="5"/>
  <c r="Y532" i="5"/>
  <c r="X532" i="5"/>
  <c r="W532" i="5"/>
  <c r="V532" i="5"/>
  <c r="U532" i="5"/>
  <c r="T532" i="5"/>
  <c r="S532" i="5"/>
  <c r="R532" i="5"/>
  <c r="Q532" i="5"/>
  <c r="P532" i="5"/>
  <c r="O532" i="5"/>
  <c r="N532" i="5"/>
  <c r="M532" i="5"/>
  <c r="L532" i="5"/>
  <c r="K532" i="5"/>
  <c r="J532" i="5"/>
  <c r="I532" i="5"/>
  <c r="H532" i="5"/>
  <c r="G532" i="5"/>
  <c r="F532" i="5"/>
  <c r="E532" i="5"/>
  <c r="D532" i="5"/>
  <c r="C532" i="5"/>
  <c r="D531" i="5"/>
  <c r="E531" i="5" s="1"/>
  <c r="F531" i="5" s="1"/>
  <c r="G531" i="5" s="1"/>
  <c r="H531" i="5" s="1"/>
  <c r="I531" i="5" s="1"/>
  <c r="J531" i="5" s="1"/>
  <c r="K531" i="5" s="1"/>
  <c r="L531" i="5" s="1"/>
  <c r="M531" i="5" s="1"/>
  <c r="N531" i="5" s="1"/>
  <c r="O531" i="5" s="1"/>
  <c r="P531" i="5" s="1"/>
  <c r="Q531" i="5" s="1"/>
  <c r="R531" i="5" s="1"/>
  <c r="S531" i="5" s="1"/>
  <c r="T531" i="5" s="1"/>
  <c r="U531" i="5" s="1"/>
  <c r="V531" i="5" s="1"/>
  <c r="W531" i="5" s="1"/>
  <c r="X531" i="5" s="1"/>
  <c r="Y531" i="5" s="1"/>
  <c r="Z531" i="5" s="1"/>
  <c r="AA531" i="5" s="1"/>
  <c r="AB531" i="5" s="1"/>
  <c r="AC531" i="5" s="1"/>
  <c r="AD531" i="5" s="1"/>
  <c r="AE531" i="5" s="1"/>
  <c r="AF531" i="5" s="1"/>
  <c r="AG531" i="5" s="1"/>
  <c r="AH531" i="5" s="1"/>
  <c r="AI531" i="5" s="1"/>
  <c r="AJ531" i="5" s="1"/>
  <c r="AK531" i="5" s="1"/>
  <c r="AL531" i="5" s="1"/>
  <c r="AM531" i="5" s="1"/>
  <c r="AN531" i="5" s="1"/>
  <c r="AO531" i="5" s="1"/>
  <c r="AP531" i="5" s="1"/>
  <c r="AQ531" i="5" s="1"/>
  <c r="AR531" i="5" s="1"/>
  <c r="AS531" i="5" s="1"/>
  <c r="D519" i="5"/>
  <c r="E519" i="5" s="1"/>
  <c r="F519" i="5" s="1"/>
  <c r="G519" i="5" s="1"/>
  <c r="H519" i="5" s="1"/>
  <c r="I519" i="5" s="1"/>
  <c r="J519" i="5" s="1"/>
  <c r="K519" i="5" s="1"/>
  <c r="L519" i="5" s="1"/>
  <c r="M519" i="5" s="1"/>
  <c r="N519" i="5" s="1"/>
  <c r="O519" i="5" s="1"/>
  <c r="P519" i="5" s="1"/>
  <c r="Q519" i="5" s="1"/>
  <c r="R519" i="5" s="1"/>
  <c r="S519" i="5" s="1"/>
  <c r="T519" i="5" s="1"/>
  <c r="U519" i="5" s="1"/>
  <c r="V519" i="5" s="1"/>
  <c r="W519" i="5" s="1"/>
  <c r="X519" i="5" s="1"/>
  <c r="Y519" i="5" s="1"/>
  <c r="Z519" i="5" s="1"/>
  <c r="AA519" i="5" s="1"/>
  <c r="AB519" i="5" s="1"/>
  <c r="AC519" i="5" s="1"/>
  <c r="AD519" i="5" s="1"/>
  <c r="AE519" i="5" s="1"/>
  <c r="AF519" i="5" s="1"/>
  <c r="AG519" i="5" s="1"/>
  <c r="AH519" i="5" s="1"/>
  <c r="AI519" i="5" s="1"/>
  <c r="AJ519" i="5" s="1"/>
  <c r="AK519" i="5" s="1"/>
  <c r="AL519" i="5" s="1"/>
  <c r="AM519" i="5" s="1"/>
  <c r="AN519" i="5" s="1"/>
  <c r="AO519" i="5" s="1"/>
  <c r="AP519" i="5" s="1"/>
  <c r="AQ519" i="5" s="1"/>
  <c r="AR519" i="5" s="1"/>
  <c r="AS519" i="5" s="1"/>
  <c r="F414" i="5"/>
  <c r="H246" i="5"/>
  <c r="K218" i="5"/>
  <c r="K217" i="5"/>
  <c r="K216" i="5"/>
  <c r="K215" i="5"/>
  <c r="K214" i="5"/>
  <c r="H259" i="5" s="1"/>
  <c r="H214" i="5"/>
  <c r="F194" i="5"/>
  <c r="F193" i="5"/>
  <c r="F189" i="5"/>
  <c r="F188" i="5"/>
  <c r="F187" i="5"/>
  <c r="F186" i="5"/>
  <c r="F185" i="5"/>
  <c r="F184" i="5"/>
  <c r="F183" i="5"/>
  <c r="F182" i="5"/>
  <c r="D170" i="5"/>
  <c r="E170" i="5" s="1"/>
  <c r="F170" i="5" s="1"/>
  <c r="G170" i="5" s="1"/>
  <c r="H170" i="5" s="1"/>
  <c r="I170" i="5" s="1"/>
  <c r="J170" i="5" s="1"/>
  <c r="K170" i="5" s="1"/>
  <c r="L170" i="5" s="1"/>
  <c r="M170" i="5" s="1"/>
  <c r="N170" i="5" s="1"/>
  <c r="O170" i="5" s="1"/>
  <c r="P170" i="5" s="1"/>
  <c r="Q170" i="5" s="1"/>
  <c r="R170" i="5" s="1"/>
  <c r="S170" i="5" s="1"/>
  <c r="T170" i="5" s="1"/>
  <c r="U170" i="5" s="1"/>
  <c r="V170" i="5" s="1"/>
  <c r="W170" i="5" s="1"/>
  <c r="X170" i="5" s="1"/>
  <c r="Y170" i="5" s="1"/>
  <c r="Z170" i="5" s="1"/>
  <c r="AA170" i="5" s="1"/>
  <c r="AB170" i="5" s="1"/>
  <c r="AC170" i="5" s="1"/>
  <c r="AD170" i="5" s="1"/>
  <c r="AE170" i="5" s="1"/>
  <c r="AF170" i="5" s="1"/>
  <c r="AG170" i="5" s="1"/>
  <c r="AH170" i="5" s="1"/>
  <c r="AI170" i="5" s="1"/>
  <c r="AJ170" i="5" s="1"/>
  <c r="AK170" i="5" s="1"/>
  <c r="AL170" i="5" s="1"/>
  <c r="AM170" i="5" s="1"/>
  <c r="AN170" i="5" s="1"/>
  <c r="AO170" i="5" s="1"/>
  <c r="AP170" i="5" s="1"/>
  <c r="AQ170" i="5" s="1"/>
  <c r="AR170" i="5" s="1"/>
  <c r="M163" i="5"/>
  <c r="L163" i="5"/>
  <c r="K163" i="5"/>
  <c r="M162" i="5"/>
  <c r="L162" i="5"/>
  <c r="K162" i="5"/>
  <c r="M161" i="5"/>
  <c r="L161" i="5"/>
  <c r="K161" i="5"/>
  <c r="M160" i="5"/>
  <c r="L160" i="5"/>
  <c r="K160" i="5"/>
  <c r="M138" i="5"/>
  <c r="L138" i="5"/>
  <c r="H138" i="5" a="1"/>
  <c r="H138" i="5" s="1"/>
  <c r="G138" i="5" a="1"/>
  <c r="G138" i="5" s="1"/>
  <c r="M137" i="5"/>
  <c r="L137" i="5"/>
  <c r="H137" i="5" a="1"/>
  <c r="H137" i="5" s="1"/>
  <c r="G137" i="5" a="1"/>
  <c r="G137" i="5" s="1"/>
  <c r="M136" i="5"/>
  <c r="L136" i="5"/>
  <c r="H136" i="5" a="1"/>
  <c r="H136" i="5" s="1"/>
  <c r="G136" i="5" a="1"/>
  <c r="G136" i="5" s="1"/>
  <c r="M135" i="5"/>
  <c r="L135" i="5"/>
  <c r="H135" i="5" a="1"/>
  <c r="H135" i="5" s="1"/>
  <c r="G135" i="5" a="1"/>
  <c r="G135" i="5" s="1"/>
  <c r="C117" i="5"/>
  <c r="G535" i="5" s="1"/>
  <c r="H535" i="5" s="1"/>
  <c r="I535" i="5" s="1"/>
  <c r="J535" i="5" s="1"/>
  <c r="K535" i="5" s="1"/>
  <c r="L535" i="5" s="1"/>
  <c r="M535" i="5" s="1"/>
  <c r="N535" i="5" s="1"/>
  <c r="O535" i="5" s="1"/>
  <c r="P535" i="5" s="1"/>
  <c r="Q535" i="5" s="1"/>
  <c r="R535" i="5" s="1"/>
  <c r="S535" i="5" s="1"/>
  <c r="T535" i="5" s="1"/>
  <c r="U535" i="5" s="1"/>
  <c r="V535" i="5" s="1"/>
  <c r="W535" i="5" s="1"/>
  <c r="X535" i="5" s="1"/>
  <c r="Y535" i="5" s="1"/>
  <c r="Z535" i="5" s="1"/>
  <c r="AA535" i="5" s="1"/>
  <c r="AB535" i="5" s="1"/>
  <c r="AC535" i="5" s="1"/>
  <c r="AD535" i="5" s="1"/>
  <c r="AE535" i="5" s="1"/>
  <c r="AF535" i="5" s="1"/>
  <c r="AG535" i="5" s="1"/>
  <c r="AH535" i="5" s="1"/>
  <c r="AI535" i="5" s="1"/>
  <c r="AJ535" i="5" s="1"/>
  <c r="AK535" i="5" s="1"/>
  <c r="AL535" i="5" s="1"/>
  <c r="AM535" i="5" s="1"/>
  <c r="AN535" i="5" s="1"/>
  <c r="AO535" i="5" s="1"/>
  <c r="AP535" i="5" s="1"/>
  <c r="AQ535" i="5" s="1"/>
  <c r="AR535" i="5" s="1"/>
  <c r="AS535" i="5" s="1"/>
  <c r="AT535" i="5" s="1"/>
  <c r="AU535" i="5" s="1"/>
  <c r="C116" i="5"/>
  <c r="G81" i="5"/>
  <c r="H81" i="5" s="1"/>
  <c r="I81" i="5" s="1"/>
  <c r="J81" i="5" s="1"/>
  <c r="K81" i="5" s="1"/>
  <c r="L81" i="5" s="1"/>
  <c r="C74" i="5"/>
  <c r="C73" i="5"/>
  <c r="F13" i="5"/>
  <c r="C65" i="5" a="1"/>
  <c r="H104" i="5" a="1"/>
  <c r="H230" i="5" l="1"/>
  <c r="H322" i="5"/>
  <c r="H222" i="5"/>
  <c r="H238" i="5"/>
  <c r="H254" i="5"/>
  <c r="H226" i="5"/>
  <c r="H242" i="5"/>
  <c r="H258" i="5"/>
  <c r="H234" i="5"/>
  <c r="H250" i="5"/>
  <c r="I138" i="5"/>
  <c r="I214" i="5"/>
  <c r="H219" i="5"/>
  <c r="H223" i="5"/>
  <c r="H227" i="5"/>
  <c r="H231" i="5"/>
  <c r="H235" i="5"/>
  <c r="H239" i="5"/>
  <c r="H243" i="5"/>
  <c r="H247" i="5"/>
  <c r="H251" i="5"/>
  <c r="H255" i="5"/>
  <c r="H354" i="5"/>
  <c r="H217" i="5"/>
  <c r="H220" i="5"/>
  <c r="H224" i="5"/>
  <c r="H228" i="5"/>
  <c r="H232" i="5"/>
  <c r="H236" i="5"/>
  <c r="H240" i="5"/>
  <c r="H244" i="5"/>
  <c r="H248" i="5"/>
  <c r="H252" i="5"/>
  <c r="H256" i="5"/>
  <c r="H260" i="5"/>
  <c r="C118" i="5"/>
  <c r="H215" i="5"/>
  <c r="H221" i="5"/>
  <c r="H225" i="5"/>
  <c r="H229" i="5"/>
  <c r="H233" i="5"/>
  <c r="H237" i="5"/>
  <c r="H241" i="5"/>
  <c r="H245" i="5"/>
  <c r="H249" i="5"/>
  <c r="H253" i="5"/>
  <c r="H257" i="5"/>
  <c r="H261" i="5"/>
  <c r="C66" i="5"/>
  <c r="C65" i="5"/>
  <c r="C67" i="5"/>
  <c r="H104" i="5"/>
  <c r="K104" i="5"/>
  <c r="J104" i="5"/>
  <c r="I104" i="5"/>
  <c r="H216" i="5"/>
  <c r="I217" i="5"/>
  <c r="I220" i="5"/>
  <c r="I222" i="5"/>
  <c r="I224" i="5"/>
  <c r="I226" i="5"/>
  <c r="I228" i="5"/>
  <c r="I230" i="5"/>
  <c r="I232" i="5"/>
  <c r="I234" i="5"/>
  <c r="I236" i="5"/>
  <c r="I238" i="5"/>
  <c r="I240" i="5"/>
  <c r="I242" i="5"/>
  <c r="I244" i="5"/>
  <c r="I246" i="5"/>
  <c r="I248" i="5"/>
  <c r="I250" i="5"/>
  <c r="I252" i="5"/>
  <c r="I254" i="5"/>
  <c r="I256" i="5"/>
  <c r="I258" i="5"/>
  <c r="I260" i="5"/>
  <c r="I262" i="5"/>
  <c r="I264" i="5"/>
  <c r="I266" i="5"/>
  <c r="I268" i="5"/>
  <c r="I270" i="5"/>
  <c r="I272" i="5"/>
  <c r="I274" i="5"/>
  <c r="I276" i="5"/>
  <c r="I278" i="5"/>
  <c r="I280" i="5"/>
  <c r="I282" i="5"/>
  <c r="I284" i="5"/>
  <c r="I286" i="5"/>
  <c r="I288" i="5"/>
  <c r="I290" i="5"/>
  <c r="I292" i="5"/>
  <c r="I294" i="5"/>
  <c r="I296" i="5"/>
  <c r="I298" i="5"/>
  <c r="I300" i="5"/>
  <c r="I302" i="5"/>
  <c r="I304" i="5"/>
  <c r="I306" i="5"/>
  <c r="I308" i="5"/>
  <c r="I310" i="5"/>
  <c r="I312" i="5"/>
  <c r="I314" i="5"/>
  <c r="I316" i="5"/>
  <c r="I318" i="5"/>
  <c r="I320" i="5"/>
  <c r="I322" i="5"/>
  <c r="I324" i="5"/>
  <c r="I326" i="5"/>
  <c r="I328" i="5"/>
  <c r="I330" i="5"/>
  <c r="I332" i="5"/>
  <c r="I334" i="5"/>
  <c r="I336" i="5"/>
  <c r="I338" i="5"/>
  <c r="I340" i="5"/>
  <c r="I342" i="5"/>
  <c r="I344" i="5"/>
  <c r="I346" i="5"/>
  <c r="I348" i="5"/>
  <c r="I350" i="5"/>
  <c r="I352" i="5"/>
  <c r="I354" i="5"/>
  <c r="I216" i="5"/>
  <c r="H263" i="5"/>
  <c r="H265" i="5"/>
  <c r="H267" i="5"/>
  <c r="H269" i="5"/>
  <c r="H271" i="5"/>
  <c r="H273" i="5"/>
  <c r="H275" i="5"/>
  <c r="H277" i="5"/>
  <c r="H279" i="5"/>
  <c r="H281" i="5"/>
  <c r="H283" i="5"/>
  <c r="H285" i="5"/>
  <c r="H287" i="5"/>
  <c r="H289" i="5"/>
  <c r="H291" i="5"/>
  <c r="H293" i="5"/>
  <c r="H295" i="5"/>
  <c r="H297" i="5"/>
  <c r="H299" i="5"/>
  <c r="H301" i="5"/>
  <c r="H303" i="5"/>
  <c r="H305" i="5"/>
  <c r="H307" i="5"/>
  <c r="H309" i="5"/>
  <c r="H311" i="5"/>
  <c r="H313" i="5"/>
  <c r="H315" i="5"/>
  <c r="H317" i="5"/>
  <c r="H319" i="5"/>
  <c r="H321" i="5"/>
  <c r="H323" i="5"/>
  <c r="H325" i="5"/>
  <c r="H327" i="5"/>
  <c r="H329" i="5"/>
  <c r="H331" i="5"/>
  <c r="H333" i="5"/>
  <c r="H335" i="5"/>
  <c r="H337" i="5"/>
  <c r="H339" i="5"/>
  <c r="H341" i="5"/>
  <c r="H343" i="5"/>
  <c r="H345" i="5"/>
  <c r="H347" i="5"/>
  <c r="H349" i="5"/>
  <c r="H351" i="5"/>
  <c r="H353" i="5"/>
  <c r="I215" i="5"/>
  <c r="H218" i="5"/>
  <c r="I219" i="5"/>
  <c r="I221" i="5"/>
  <c r="I223" i="5"/>
  <c r="I225" i="5"/>
  <c r="I227" i="5"/>
  <c r="I229" i="5"/>
  <c r="I231" i="5"/>
  <c r="I233" i="5"/>
  <c r="I235" i="5"/>
  <c r="I237" i="5"/>
  <c r="I239" i="5"/>
  <c r="I241" i="5"/>
  <c r="I243" i="5"/>
  <c r="I245" i="5"/>
  <c r="I247" i="5"/>
  <c r="I249" i="5"/>
  <c r="I251" i="5"/>
  <c r="I253" i="5"/>
  <c r="I255" i="5"/>
  <c r="I257" i="5"/>
  <c r="I259" i="5"/>
  <c r="I261" i="5"/>
  <c r="I263" i="5"/>
  <c r="I265" i="5"/>
  <c r="I267" i="5"/>
  <c r="I269" i="5"/>
  <c r="I271" i="5"/>
  <c r="I273" i="5"/>
  <c r="I275" i="5"/>
  <c r="I277" i="5"/>
  <c r="I279" i="5"/>
  <c r="I281" i="5"/>
  <c r="I283" i="5"/>
  <c r="I285" i="5"/>
  <c r="I287" i="5"/>
  <c r="I289" i="5"/>
  <c r="I291" i="5"/>
  <c r="I293" i="5"/>
  <c r="I295" i="5"/>
  <c r="I297" i="5"/>
  <c r="I299" i="5"/>
  <c r="I301" i="5"/>
  <c r="I303" i="5"/>
  <c r="I305" i="5"/>
  <c r="I307" i="5"/>
  <c r="I309" i="5"/>
  <c r="I311" i="5"/>
  <c r="I313" i="5"/>
  <c r="I315" i="5"/>
  <c r="I317" i="5"/>
  <c r="I319" i="5"/>
  <c r="I321" i="5"/>
  <c r="I323" i="5"/>
  <c r="I325" i="5"/>
  <c r="I327" i="5"/>
  <c r="I329" i="5"/>
  <c r="I331" i="5"/>
  <c r="I333" i="5"/>
  <c r="I335" i="5"/>
  <c r="I337" i="5"/>
  <c r="I339" i="5"/>
  <c r="I341" i="5"/>
  <c r="I343" i="5"/>
  <c r="I345" i="5"/>
  <c r="I347" i="5"/>
  <c r="I349" i="5"/>
  <c r="I351" i="5"/>
  <c r="I353" i="5"/>
  <c r="I218" i="5"/>
  <c r="H262" i="5"/>
  <c r="H264" i="5"/>
  <c r="H266" i="5"/>
  <c r="H268" i="5"/>
  <c r="H270" i="5"/>
  <c r="H272" i="5"/>
  <c r="H274" i="5"/>
  <c r="H276" i="5"/>
  <c r="H278" i="5"/>
  <c r="H280" i="5"/>
  <c r="H282" i="5"/>
  <c r="H284" i="5"/>
  <c r="H286" i="5"/>
  <c r="H288" i="5"/>
  <c r="H290" i="5"/>
  <c r="H292" i="5"/>
  <c r="H294" i="5"/>
  <c r="H296" i="5"/>
  <c r="H298" i="5"/>
  <c r="H300" i="5"/>
  <c r="H302" i="5"/>
  <c r="H304" i="5"/>
  <c r="H306" i="5"/>
  <c r="H308" i="5"/>
  <c r="H310" i="5"/>
  <c r="H312" i="5"/>
  <c r="H314" i="5"/>
  <c r="H316" i="5"/>
  <c r="H318" i="5"/>
  <c r="H320" i="5"/>
  <c r="H324" i="5"/>
  <c r="H326" i="5"/>
  <c r="H328" i="5"/>
  <c r="H330" i="5"/>
  <c r="H332" i="5"/>
  <c r="H334" i="5"/>
  <c r="H336" i="5"/>
  <c r="H338" i="5"/>
  <c r="H340" i="5"/>
  <c r="H342" i="5"/>
  <c r="H344" i="5"/>
  <c r="H346" i="5"/>
  <c r="H348" i="5"/>
  <c r="H350" i="5"/>
  <c r="H352" i="5"/>
  <c r="D578" i="5"/>
  <c r="B576" i="5"/>
  <c r="C576" i="5" s="1"/>
  <c r="D708" i="5"/>
  <c r="B706" i="5"/>
  <c r="C706" i="5" s="1"/>
  <c r="F705" i="5" a="1"/>
  <c r="F14" i="5"/>
  <c r="G538" i="5" a="1"/>
  <c r="C835" i="5" a="1"/>
  <c r="B707" i="5" l="1"/>
  <c r="C707" i="5" s="1"/>
  <c r="AR835" i="5"/>
  <c r="AN835" i="5"/>
  <c r="AJ835" i="5"/>
  <c r="AF835" i="5"/>
  <c r="AB835" i="5"/>
  <c r="X835" i="5"/>
  <c r="T835" i="5"/>
  <c r="P835" i="5"/>
  <c r="L835" i="5"/>
  <c r="H835" i="5"/>
  <c r="D835" i="5"/>
  <c r="AQ835" i="5"/>
  <c r="AM835" i="5"/>
  <c r="AI835" i="5"/>
  <c r="AE835" i="5"/>
  <c r="AA835" i="5"/>
  <c r="W835" i="5"/>
  <c r="S835" i="5"/>
  <c r="O835" i="5"/>
  <c r="K835" i="5"/>
  <c r="G835" i="5"/>
  <c r="C835" i="5"/>
  <c r="AP835" i="5"/>
  <c r="AL835" i="5"/>
  <c r="AH835" i="5"/>
  <c r="AD835" i="5"/>
  <c r="Z835" i="5"/>
  <c r="V835" i="5"/>
  <c r="R835" i="5"/>
  <c r="N835" i="5"/>
  <c r="J835" i="5"/>
  <c r="F835" i="5"/>
  <c r="AO835" i="5"/>
  <c r="AK835" i="5"/>
  <c r="AG835" i="5"/>
  <c r="AC835" i="5"/>
  <c r="Y835" i="5"/>
  <c r="U835" i="5"/>
  <c r="Q835" i="5"/>
  <c r="M835" i="5"/>
  <c r="I835" i="5"/>
  <c r="E835" i="5"/>
  <c r="AS830" i="5"/>
  <c r="AO830" i="5"/>
  <c r="AK830" i="5"/>
  <c r="AG830" i="5"/>
  <c r="AC830" i="5"/>
  <c r="Y830" i="5"/>
  <c r="U830" i="5"/>
  <c r="Q830" i="5"/>
  <c r="M830" i="5"/>
  <c r="I830" i="5"/>
  <c r="AU829" i="5"/>
  <c r="AQ829" i="5"/>
  <c r="AM829" i="5"/>
  <c r="AI829" i="5"/>
  <c r="AE829" i="5"/>
  <c r="AA829" i="5"/>
  <c r="W829" i="5"/>
  <c r="S829" i="5"/>
  <c r="O829" i="5"/>
  <c r="K829" i="5"/>
  <c r="G829" i="5"/>
  <c r="AS828" i="5"/>
  <c r="AO828" i="5"/>
  <c r="AK828" i="5"/>
  <c r="AG828" i="5"/>
  <c r="AC828" i="5"/>
  <c r="Y828" i="5"/>
  <c r="U828" i="5"/>
  <c r="Q828" i="5"/>
  <c r="M828" i="5"/>
  <c r="I828" i="5"/>
  <c r="AU827" i="5"/>
  <c r="AQ827" i="5"/>
  <c r="AM827" i="5"/>
  <c r="AI827" i="5"/>
  <c r="AE827" i="5"/>
  <c r="AA827" i="5"/>
  <c r="W827" i="5"/>
  <c r="S827" i="5"/>
  <c r="O827" i="5"/>
  <c r="K827" i="5"/>
  <c r="G827" i="5"/>
  <c r="AS826" i="5"/>
  <c r="AO826" i="5"/>
  <c r="AK826" i="5"/>
  <c r="AG826" i="5"/>
  <c r="AC826" i="5"/>
  <c r="Y826" i="5"/>
  <c r="U826" i="5"/>
  <c r="Q826" i="5"/>
  <c r="M826" i="5"/>
  <c r="I826" i="5"/>
  <c r="AU825" i="5"/>
  <c r="AQ825" i="5"/>
  <c r="AM825" i="5"/>
  <c r="AI825" i="5"/>
  <c r="AE825" i="5"/>
  <c r="AA825" i="5"/>
  <c r="W825" i="5"/>
  <c r="S825" i="5"/>
  <c r="O825" i="5"/>
  <c r="K825" i="5"/>
  <c r="G825" i="5"/>
  <c r="AS824" i="5"/>
  <c r="AO824" i="5"/>
  <c r="AK824" i="5"/>
  <c r="AG824" i="5"/>
  <c r="AT830" i="5"/>
  <c r="AN830" i="5"/>
  <c r="AI830" i="5"/>
  <c r="AD830" i="5"/>
  <c r="X830" i="5"/>
  <c r="S830" i="5"/>
  <c r="N830" i="5"/>
  <c r="H830" i="5"/>
  <c r="AS829" i="5"/>
  <c r="AN829" i="5"/>
  <c r="AH829" i="5"/>
  <c r="AC829" i="5"/>
  <c r="X829" i="5"/>
  <c r="R829" i="5"/>
  <c r="M829" i="5"/>
  <c r="H829" i="5"/>
  <c r="AR828" i="5"/>
  <c r="AM828" i="5"/>
  <c r="AH828" i="5"/>
  <c r="AB828" i="5"/>
  <c r="W828" i="5"/>
  <c r="R828" i="5"/>
  <c r="L828" i="5"/>
  <c r="G828" i="5"/>
  <c r="AR827" i="5"/>
  <c r="AL827" i="5"/>
  <c r="AG827" i="5"/>
  <c r="AB827" i="5"/>
  <c r="AQ830" i="5"/>
  <c r="AL830" i="5"/>
  <c r="AF830" i="5"/>
  <c r="AA830" i="5"/>
  <c r="V830" i="5"/>
  <c r="P830" i="5"/>
  <c r="K830" i="5"/>
  <c r="F830" i="5"/>
  <c r="AP829" i="5"/>
  <c r="AK829" i="5"/>
  <c r="AF829" i="5"/>
  <c r="Z829" i="5"/>
  <c r="U829" i="5"/>
  <c r="P829" i="5"/>
  <c r="J829" i="5"/>
  <c r="AU828" i="5"/>
  <c r="AP828" i="5"/>
  <c r="AJ828" i="5"/>
  <c r="AE828" i="5"/>
  <c r="Z828" i="5"/>
  <c r="T828" i="5"/>
  <c r="O828" i="5"/>
  <c r="J828" i="5"/>
  <c r="AT827" i="5"/>
  <c r="AO827" i="5"/>
  <c r="AJ827" i="5"/>
  <c r="AD827" i="5"/>
  <c r="Y827" i="5"/>
  <c r="T827" i="5"/>
  <c r="AU830" i="5"/>
  <c r="AP830" i="5"/>
  <c r="AJ830" i="5"/>
  <c r="AE830" i="5"/>
  <c r="Z830" i="5"/>
  <c r="T830" i="5"/>
  <c r="O830" i="5"/>
  <c r="J830" i="5"/>
  <c r="AT829" i="5"/>
  <c r="AO829" i="5"/>
  <c r="AJ829" i="5"/>
  <c r="AD829" i="5"/>
  <c r="Y829" i="5"/>
  <c r="T829" i="5"/>
  <c r="N829" i="5"/>
  <c r="I829" i="5"/>
  <c r="AT828" i="5"/>
  <c r="AN828" i="5"/>
  <c r="AI828" i="5"/>
  <c r="AD828" i="5"/>
  <c r="X828" i="5"/>
  <c r="S828" i="5"/>
  <c r="N828" i="5"/>
  <c r="H828" i="5"/>
  <c r="AS827" i="5"/>
  <c r="AN827" i="5"/>
  <c r="AH827" i="5"/>
  <c r="AC827" i="5"/>
  <c r="X827" i="5"/>
  <c r="R827" i="5"/>
  <c r="M827" i="5"/>
  <c r="H827" i="5"/>
  <c r="AR826" i="5"/>
  <c r="AM826" i="5"/>
  <c r="AH826" i="5"/>
  <c r="AB826" i="5"/>
  <c r="W826" i="5"/>
  <c r="R826" i="5"/>
  <c r="L826" i="5"/>
  <c r="G826" i="5"/>
  <c r="AR825" i="5"/>
  <c r="AL825" i="5"/>
  <c r="AG825" i="5"/>
  <c r="AB825" i="5"/>
  <c r="V825" i="5"/>
  <c r="Q825" i="5"/>
  <c r="AB830" i="5"/>
  <c r="G830" i="5"/>
  <c r="AB829" i="5"/>
  <c r="F829" i="5"/>
  <c r="AA828" i="5"/>
  <c r="F828" i="5"/>
  <c r="Z827" i="5"/>
  <c r="P827" i="5"/>
  <c r="I827" i="5"/>
  <c r="AQ826" i="5"/>
  <c r="AJ826" i="5"/>
  <c r="AD826" i="5"/>
  <c r="V826" i="5"/>
  <c r="O826" i="5"/>
  <c r="H826" i="5"/>
  <c r="AP825" i="5"/>
  <c r="AJ825" i="5"/>
  <c r="AC825" i="5"/>
  <c r="U825" i="5"/>
  <c r="N825" i="5"/>
  <c r="I825" i="5"/>
  <c r="AT824" i="5"/>
  <c r="AN824" i="5"/>
  <c r="AI824" i="5"/>
  <c r="AD824" i="5"/>
  <c r="Z824" i="5"/>
  <c r="V824" i="5"/>
  <c r="R824" i="5"/>
  <c r="N824" i="5"/>
  <c r="J824" i="5"/>
  <c r="F824" i="5"/>
  <c r="AR823" i="5"/>
  <c r="AN823" i="5"/>
  <c r="AJ823" i="5"/>
  <c r="AF823" i="5"/>
  <c r="AB823" i="5"/>
  <c r="X823" i="5"/>
  <c r="T823" i="5"/>
  <c r="P823" i="5"/>
  <c r="L823" i="5"/>
  <c r="H823" i="5"/>
  <c r="AT822" i="5"/>
  <c r="AP822" i="5"/>
  <c r="AL822" i="5"/>
  <c r="AH822" i="5"/>
  <c r="AD822" i="5"/>
  <c r="Z822" i="5"/>
  <c r="V822" i="5"/>
  <c r="R822" i="5"/>
  <c r="N822" i="5"/>
  <c r="J822" i="5"/>
  <c r="F822" i="5"/>
  <c r="AR821" i="5"/>
  <c r="AN821" i="5"/>
  <c r="AJ821" i="5"/>
  <c r="AF821" i="5"/>
  <c r="AB821" i="5"/>
  <c r="X821" i="5"/>
  <c r="T821" i="5"/>
  <c r="P821" i="5"/>
  <c r="L821" i="5"/>
  <c r="H821" i="5"/>
  <c r="AT820" i="5"/>
  <c r="AP820" i="5"/>
  <c r="AL820" i="5"/>
  <c r="AH820" i="5"/>
  <c r="AD820" i="5"/>
  <c r="Z820" i="5"/>
  <c r="V820" i="5"/>
  <c r="R820" i="5"/>
  <c r="N820" i="5"/>
  <c r="J820" i="5"/>
  <c r="F820" i="5"/>
  <c r="AR819" i="5"/>
  <c r="AN819" i="5"/>
  <c r="AJ819" i="5"/>
  <c r="AF819" i="5"/>
  <c r="AB819" i="5"/>
  <c r="X819" i="5"/>
  <c r="T819" i="5"/>
  <c r="P819" i="5"/>
  <c r="L819" i="5"/>
  <c r="H819" i="5"/>
  <c r="AT818" i="5"/>
  <c r="AP818" i="5"/>
  <c r="AL818" i="5"/>
  <c r="AH818" i="5"/>
  <c r="AD818" i="5"/>
  <c r="Z818" i="5"/>
  <c r="V818" i="5"/>
  <c r="R818" i="5"/>
  <c r="N818" i="5"/>
  <c r="J818" i="5"/>
  <c r="F818" i="5"/>
  <c r="AR817" i="5"/>
  <c r="AN817" i="5"/>
  <c r="AJ817" i="5"/>
  <c r="AF817" i="5"/>
  <c r="AB817" i="5"/>
  <c r="X817" i="5"/>
  <c r="T817" i="5"/>
  <c r="P817" i="5"/>
  <c r="L817" i="5"/>
  <c r="H817" i="5"/>
  <c r="AT816" i="5"/>
  <c r="AP816" i="5"/>
  <c r="AL816" i="5"/>
  <c r="AH816" i="5"/>
  <c r="AD816" i="5"/>
  <c r="Z816" i="5"/>
  <c r="V816" i="5"/>
  <c r="R816" i="5"/>
  <c r="N816" i="5"/>
  <c r="J816" i="5"/>
  <c r="F816" i="5"/>
  <c r="AR815" i="5"/>
  <c r="AN815" i="5"/>
  <c r="AJ815" i="5"/>
  <c r="AF815" i="5"/>
  <c r="AB815" i="5"/>
  <c r="X815" i="5"/>
  <c r="T815" i="5"/>
  <c r="P815" i="5"/>
  <c r="L815" i="5"/>
  <c r="H815" i="5"/>
  <c r="AT814" i="5"/>
  <c r="AP814" i="5"/>
  <c r="AL814" i="5"/>
  <c r="AH814" i="5"/>
  <c r="AD814" i="5"/>
  <c r="Z814" i="5"/>
  <c r="V814" i="5"/>
  <c r="R814" i="5"/>
  <c r="N814" i="5"/>
  <c r="J814" i="5"/>
  <c r="F814" i="5"/>
  <c r="AR813" i="5"/>
  <c r="AN813" i="5"/>
  <c r="AJ813" i="5"/>
  <c r="AF813" i="5"/>
  <c r="AB813" i="5"/>
  <c r="X813" i="5"/>
  <c r="T813" i="5"/>
  <c r="P813" i="5"/>
  <c r="L813" i="5"/>
  <c r="H813" i="5"/>
  <c r="AT812" i="5"/>
  <c r="AP812" i="5"/>
  <c r="AL812" i="5"/>
  <c r="AH812" i="5"/>
  <c r="AD812" i="5"/>
  <c r="Z812" i="5"/>
  <c r="V812" i="5"/>
  <c r="R812" i="5"/>
  <c r="N812" i="5"/>
  <c r="J812" i="5"/>
  <c r="F812" i="5"/>
  <c r="AR811" i="5"/>
  <c r="AN811" i="5"/>
  <c r="AJ811" i="5"/>
  <c r="AF811" i="5"/>
  <c r="AB811" i="5"/>
  <c r="X811" i="5"/>
  <c r="T811" i="5"/>
  <c r="P811" i="5"/>
  <c r="L811" i="5"/>
  <c r="H811" i="5"/>
  <c r="AT810" i="5"/>
  <c r="AP810" i="5"/>
  <c r="AL810" i="5"/>
  <c r="AR830" i="5"/>
  <c r="W830" i="5"/>
  <c r="AR829" i="5"/>
  <c r="V829" i="5"/>
  <c r="AQ828" i="5"/>
  <c r="V828" i="5"/>
  <c r="AP827" i="5"/>
  <c r="V827" i="5"/>
  <c r="N827" i="5"/>
  <c r="F827" i="5"/>
  <c r="AP826" i="5"/>
  <c r="AI826" i="5"/>
  <c r="AA826" i="5"/>
  <c r="T826" i="5"/>
  <c r="N826" i="5"/>
  <c r="F826" i="5"/>
  <c r="AO825" i="5"/>
  <c r="AH825" i="5"/>
  <c r="Z825" i="5"/>
  <c r="T825" i="5"/>
  <c r="M825" i="5"/>
  <c r="H825" i="5"/>
  <c r="AR824" i="5"/>
  <c r="AM824" i="5"/>
  <c r="AH824" i="5"/>
  <c r="AC824" i="5"/>
  <c r="Y824" i="5"/>
  <c r="U824" i="5"/>
  <c r="Q824" i="5"/>
  <c r="M824" i="5"/>
  <c r="I824" i="5"/>
  <c r="AU823" i="5"/>
  <c r="AQ823" i="5"/>
  <c r="AM823" i="5"/>
  <c r="AI823" i="5"/>
  <c r="AE823" i="5"/>
  <c r="AA823" i="5"/>
  <c r="W823" i="5"/>
  <c r="S823" i="5"/>
  <c r="O823" i="5"/>
  <c r="K823" i="5"/>
  <c r="G823" i="5"/>
  <c r="AS822" i="5"/>
  <c r="AO822" i="5"/>
  <c r="AK822" i="5"/>
  <c r="AG822" i="5"/>
  <c r="AC822" i="5"/>
  <c r="Y822" i="5"/>
  <c r="U822" i="5"/>
  <c r="Q822" i="5"/>
  <c r="M822" i="5"/>
  <c r="I822" i="5"/>
  <c r="AU821" i="5"/>
  <c r="AQ821" i="5"/>
  <c r="AM821" i="5"/>
  <c r="AI821" i="5"/>
  <c r="AE821" i="5"/>
  <c r="AA821" i="5"/>
  <c r="W821" i="5"/>
  <c r="S821" i="5"/>
  <c r="O821" i="5"/>
  <c r="K821" i="5"/>
  <c r="G821" i="5"/>
  <c r="AS820" i="5"/>
  <c r="AO820" i="5"/>
  <c r="AK820" i="5"/>
  <c r="AG820" i="5"/>
  <c r="AC820" i="5"/>
  <c r="Y820" i="5"/>
  <c r="U820" i="5"/>
  <c r="Q820" i="5"/>
  <c r="M820" i="5"/>
  <c r="I820" i="5"/>
  <c r="AU819" i="5"/>
  <c r="AQ819" i="5"/>
  <c r="AM819" i="5"/>
  <c r="AI819" i="5"/>
  <c r="AE819" i="5"/>
  <c r="AA819" i="5"/>
  <c r="W819" i="5"/>
  <c r="S819" i="5"/>
  <c r="O819" i="5"/>
  <c r="K819" i="5"/>
  <c r="G819" i="5"/>
  <c r="AS818" i="5"/>
  <c r="AO818" i="5"/>
  <c r="AK818" i="5"/>
  <c r="AG818" i="5"/>
  <c r="AC818" i="5"/>
  <c r="Y818" i="5"/>
  <c r="U818" i="5"/>
  <c r="Q818" i="5"/>
  <c r="M818" i="5"/>
  <c r="I818" i="5"/>
  <c r="AU817" i="5"/>
  <c r="AQ817" i="5"/>
  <c r="AM817" i="5"/>
  <c r="AI817" i="5"/>
  <c r="AE817" i="5"/>
  <c r="AA817" i="5"/>
  <c r="W817" i="5"/>
  <c r="S817" i="5"/>
  <c r="O817" i="5"/>
  <c r="K817" i="5"/>
  <c r="G817" i="5"/>
  <c r="AS816" i="5"/>
  <c r="AO816" i="5"/>
  <c r="AK816" i="5"/>
  <c r="AG816" i="5"/>
  <c r="AC816" i="5"/>
  <c r="Y816" i="5"/>
  <c r="U816" i="5"/>
  <c r="Q816" i="5"/>
  <c r="M816" i="5"/>
  <c r="I816" i="5"/>
  <c r="AU815" i="5"/>
  <c r="AQ815" i="5"/>
  <c r="AM815" i="5"/>
  <c r="AI815" i="5"/>
  <c r="AE815" i="5"/>
  <c r="AA815" i="5"/>
  <c r="W815" i="5"/>
  <c r="S815" i="5"/>
  <c r="O815" i="5"/>
  <c r="K815" i="5"/>
  <c r="G815" i="5"/>
  <c r="AS814" i="5"/>
  <c r="AO814" i="5"/>
  <c r="AK814" i="5"/>
  <c r="AG814" i="5"/>
  <c r="AC814" i="5"/>
  <c r="Y814" i="5"/>
  <c r="U814" i="5"/>
  <c r="Q814" i="5"/>
  <c r="M814" i="5"/>
  <c r="I814" i="5"/>
  <c r="AU813" i="5"/>
  <c r="AQ813" i="5"/>
  <c r="AM813" i="5"/>
  <c r="AI813" i="5"/>
  <c r="AE813" i="5"/>
  <c r="AA813" i="5"/>
  <c r="W813" i="5"/>
  <c r="S813" i="5"/>
  <c r="O813" i="5"/>
  <c r="K813" i="5"/>
  <c r="G813" i="5"/>
  <c r="AS812" i="5"/>
  <c r="AO812" i="5"/>
  <c r="AK812" i="5"/>
  <c r="AG812" i="5"/>
  <c r="AC812" i="5"/>
  <c r="Y812" i="5"/>
  <c r="U812" i="5"/>
  <c r="Q812" i="5"/>
  <c r="M812" i="5"/>
  <c r="I812" i="5"/>
  <c r="AU811" i="5"/>
  <c r="AQ811" i="5"/>
  <c r="AM811" i="5"/>
  <c r="AI811" i="5"/>
  <c r="AE811" i="5"/>
  <c r="AA811" i="5"/>
  <c r="W811" i="5"/>
  <c r="S811" i="5"/>
  <c r="O811" i="5"/>
  <c r="K811" i="5"/>
  <c r="G811" i="5"/>
  <c r="AS810" i="5"/>
  <c r="AO810" i="5"/>
  <c r="AK810" i="5"/>
  <c r="AG810" i="5"/>
  <c r="AC810" i="5"/>
  <c r="Y810" i="5"/>
  <c r="U810" i="5"/>
  <c r="Q810" i="5"/>
  <c r="M810" i="5"/>
  <c r="I810" i="5"/>
  <c r="AU809" i="5"/>
  <c r="AQ809" i="5"/>
  <c r="AM809" i="5"/>
  <c r="AI809" i="5"/>
  <c r="AE809" i="5"/>
  <c r="AA809" i="5"/>
  <c r="W809" i="5"/>
  <c r="S809" i="5"/>
  <c r="O809" i="5"/>
  <c r="K809" i="5"/>
  <c r="G809" i="5"/>
  <c r="AS808" i="5"/>
  <c r="AO808" i="5"/>
  <c r="AK808" i="5"/>
  <c r="AG808" i="5"/>
  <c r="AC808" i="5"/>
  <c r="AH830" i="5"/>
  <c r="AG829" i="5"/>
  <c r="AF828" i="5"/>
  <c r="AF827" i="5"/>
  <c r="J827" i="5"/>
  <c r="AL826" i="5"/>
  <c r="X826" i="5"/>
  <c r="J826" i="5"/>
  <c r="AK825" i="5"/>
  <c r="X825" i="5"/>
  <c r="J825" i="5"/>
  <c r="AP824" i="5"/>
  <c r="AE824" i="5"/>
  <c r="W824" i="5"/>
  <c r="O824" i="5"/>
  <c r="G824" i="5"/>
  <c r="AO823" i="5"/>
  <c r="AG823" i="5"/>
  <c r="Y823" i="5"/>
  <c r="Q823" i="5"/>
  <c r="I823" i="5"/>
  <c r="AQ822" i="5"/>
  <c r="AI822" i="5"/>
  <c r="AA822" i="5"/>
  <c r="S822" i="5"/>
  <c r="K822" i="5"/>
  <c r="AS821" i="5"/>
  <c r="AK821" i="5"/>
  <c r="AC821" i="5"/>
  <c r="U821" i="5"/>
  <c r="M821" i="5"/>
  <c r="AU820" i="5"/>
  <c r="AM820" i="5"/>
  <c r="AE820" i="5"/>
  <c r="W820" i="5"/>
  <c r="O820" i="5"/>
  <c r="G820" i="5"/>
  <c r="AO819" i="5"/>
  <c r="AG819" i="5"/>
  <c r="Y819" i="5"/>
  <c r="Q819" i="5"/>
  <c r="I819" i="5"/>
  <c r="AQ818" i="5"/>
  <c r="AI818" i="5"/>
  <c r="AA818" i="5"/>
  <c r="S818" i="5"/>
  <c r="K818" i="5"/>
  <c r="AS817" i="5"/>
  <c r="AK817" i="5"/>
  <c r="AC817" i="5"/>
  <c r="U817" i="5"/>
  <c r="M817" i="5"/>
  <c r="AU816" i="5"/>
  <c r="AM816" i="5"/>
  <c r="AE816" i="5"/>
  <c r="W816" i="5"/>
  <c r="O816" i="5"/>
  <c r="G816" i="5"/>
  <c r="AO815" i="5"/>
  <c r="AG815" i="5"/>
  <c r="Y815" i="5"/>
  <c r="Q815" i="5"/>
  <c r="I815" i="5"/>
  <c r="AQ814" i="5"/>
  <c r="AI814" i="5"/>
  <c r="AA814" i="5"/>
  <c r="S814" i="5"/>
  <c r="K814" i="5"/>
  <c r="AS813" i="5"/>
  <c r="AK813" i="5"/>
  <c r="AC813" i="5"/>
  <c r="U813" i="5"/>
  <c r="M813" i="5"/>
  <c r="AU812" i="5"/>
  <c r="AM812" i="5"/>
  <c r="AE812" i="5"/>
  <c r="W812" i="5"/>
  <c r="O812" i="5"/>
  <c r="G812" i="5"/>
  <c r="AO811" i="5"/>
  <c r="AG811" i="5"/>
  <c r="Y811" i="5"/>
  <c r="Q811" i="5"/>
  <c r="I811" i="5"/>
  <c r="AQ810" i="5"/>
  <c r="R830" i="5"/>
  <c r="Q829" i="5"/>
  <c r="P828" i="5"/>
  <c r="U827" i="5"/>
  <c r="AU826" i="5"/>
  <c r="AF826" i="5"/>
  <c r="S826" i="5"/>
  <c r="AT825" i="5"/>
  <c r="AF825" i="5"/>
  <c r="R825" i="5"/>
  <c r="F825" i="5"/>
  <c r="AL824" i="5"/>
  <c r="AB824" i="5"/>
  <c r="T824" i="5"/>
  <c r="L824" i="5"/>
  <c r="AT823" i="5"/>
  <c r="AL823" i="5"/>
  <c r="AD823" i="5"/>
  <c r="V823" i="5"/>
  <c r="N823" i="5"/>
  <c r="F823" i="5"/>
  <c r="AN822" i="5"/>
  <c r="AF822" i="5"/>
  <c r="X822" i="5"/>
  <c r="P822" i="5"/>
  <c r="H822" i="5"/>
  <c r="AP821" i="5"/>
  <c r="AH821" i="5"/>
  <c r="Z821" i="5"/>
  <c r="R821" i="5"/>
  <c r="J821" i="5"/>
  <c r="AR820" i="5"/>
  <c r="AJ820" i="5"/>
  <c r="AB820" i="5"/>
  <c r="T820" i="5"/>
  <c r="L820" i="5"/>
  <c r="AT819" i="5"/>
  <c r="AL819" i="5"/>
  <c r="AD819" i="5"/>
  <c r="V819" i="5"/>
  <c r="N819" i="5"/>
  <c r="F819" i="5"/>
  <c r="AN818" i="5"/>
  <c r="AF818" i="5"/>
  <c r="X818" i="5"/>
  <c r="P818" i="5"/>
  <c r="H818" i="5"/>
  <c r="AP817" i="5"/>
  <c r="AH817" i="5"/>
  <c r="Z817" i="5"/>
  <c r="R817" i="5"/>
  <c r="J817" i="5"/>
  <c r="AR816" i="5"/>
  <c r="AJ816" i="5"/>
  <c r="AB816" i="5"/>
  <c r="T816" i="5"/>
  <c r="L816" i="5"/>
  <c r="AT815" i="5"/>
  <c r="AL815" i="5"/>
  <c r="AD815" i="5"/>
  <c r="V815" i="5"/>
  <c r="N815" i="5"/>
  <c r="F815" i="5"/>
  <c r="AN814" i="5"/>
  <c r="AF814" i="5"/>
  <c r="X814" i="5"/>
  <c r="P814" i="5"/>
  <c r="H814" i="5"/>
  <c r="AP813" i="5"/>
  <c r="AH813" i="5"/>
  <c r="Z813" i="5"/>
  <c r="R813" i="5"/>
  <c r="J813" i="5"/>
  <c r="AR812" i="5"/>
  <c r="AJ812" i="5"/>
  <c r="AB812" i="5"/>
  <c r="T812" i="5"/>
  <c r="L812" i="5"/>
  <c r="AT811" i="5"/>
  <c r="AL811" i="5"/>
  <c r="AD811" i="5"/>
  <c r="V811" i="5"/>
  <c r="N811" i="5"/>
  <c r="F811" i="5"/>
  <c r="AN810" i="5"/>
  <c r="L830" i="5"/>
  <c r="L829" i="5"/>
  <c r="K828" i="5"/>
  <c r="Q827" i="5"/>
  <c r="AT826" i="5"/>
  <c r="AE826" i="5"/>
  <c r="P826" i="5"/>
  <c r="AS825" i="5"/>
  <c r="AD825" i="5"/>
  <c r="P825" i="5"/>
  <c r="AU824" i="5"/>
  <c r="AJ824" i="5"/>
  <c r="AA824" i="5"/>
  <c r="S824" i="5"/>
  <c r="K824" i="5"/>
  <c r="AS823" i="5"/>
  <c r="AK823" i="5"/>
  <c r="AC823" i="5"/>
  <c r="U823" i="5"/>
  <c r="M823" i="5"/>
  <c r="AU822" i="5"/>
  <c r="AM822" i="5"/>
  <c r="AE822" i="5"/>
  <c r="W822" i="5"/>
  <c r="O822" i="5"/>
  <c r="G822" i="5"/>
  <c r="AO821" i="5"/>
  <c r="AG821" i="5"/>
  <c r="Y821" i="5"/>
  <c r="Q821" i="5"/>
  <c r="I821" i="5"/>
  <c r="AQ820" i="5"/>
  <c r="AI820" i="5"/>
  <c r="AA820" i="5"/>
  <c r="S820" i="5"/>
  <c r="K820" i="5"/>
  <c r="AS819" i="5"/>
  <c r="AK819" i="5"/>
  <c r="AC819" i="5"/>
  <c r="U819" i="5"/>
  <c r="M819" i="5"/>
  <c r="AU818" i="5"/>
  <c r="AM818" i="5"/>
  <c r="AE818" i="5"/>
  <c r="W818" i="5"/>
  <c r="O818" i="5"/>
  <c r="G818" i="5"/>
  <c r="AO817" i="5"/>
  <c r="AG817" i="5"/>
  <c r="Y817" i="5"/>
  <c r="Q817" i="5"/>
  <c r="I817" i="5"/>
  <c r="AQ816" i="5"/>
  <c r="AI816" i="5"/>
  <c r="AA816" i="5"/>
  <c r="S816" i="5"/>
  <c r="K816" i="5"/>
  <c r="AS815" i="5"/>
  <c r="AK815" i="5"/>
  <c r="AC815" i="5"/>
  <c r="U815" i="5"/>
  <c r="M815" i="5"/>
  <c r="AU814" i="5"/>
  <c r="AM814" i="5"/>
  <c r="AE814" i="5"/>
  <c r="W814" i="5"/>
  <c r="O814" i="5"/>
  <c r="G814" i="5"/>
  <c r="AO813" i="5"/>
  <c r="AG813" i="5"/>
  <c r="Y813" i="5"/>
  <c r="Q813" i="5"/>
  <c r="I813" i="5"/>
  <c r="AQ812" i="5"/>
  <c r="AI812" i="5"/>
  <c r="AA812" i="5"/>
  <c r="S812" i="5"/>
  <c r="K812" i="5"/>
  <c r="AS811" i="5"/>
  <c r="AK811" i="5"/>
  <c r="AC811" i="5"/>
  <c r="U811" i="5"/>
  <c r="M811" i="5"/>
  <c r="AU810" i="5"/>
  <c r="AM810" i="5"/>
  <c r="AF810" i="5"/>
  <c r="AA810" i="5"/>
  <c r="V810" i="5"/>
  <c r="P810" i="5"/>
  <c r="K810" i="5"/>
  <c r="F810" i="5"/>
  <c r="AP809" i="5"/>
  <c r="AK809" i="5"/>
  <c r="AF809" i="5"/>
  <c r="Z809" i="5"/>
  <c r="U809" i="5"/>
  <c r="P809" i="5"/>
  <c r="J809" i="5"/>
  <c r="AU808" i="5"/>
  <c r="AP808" i="5"/>
  <c r="AJ808" i="5"/>
  <c r="AE808" i="5"/>
  <c r="Z808" i="5"/>
  <c r="V808" i="5"/>
  <c r="R808" i="5"/>
  <c r="N808" i="5"/>
  <c r="J808" i="5"/>
  <c r="F808" i="5"/>
  <c r="AR807" i="5"/>
  <c r="AN807" i="5"/>
  <c r="AJ807" i="5"/>
  <c r="AF807" i="5"/>
  <c r="AB807" i="5"/>
  <c r="X807" i="5"/>
  <c r="T807" i="5"/>
  <c r="P807" i="5"/>
  <c r="L807" i="5"/>
  <c r="H807" i="5"/>
  <c r="AT806" i="5"/>
  <c r="AP806" i="5"/>
  <c r="AL806" i="5"/>
  <c r="AH806" i="5"/>
  <c r="AD806" i="5"/>
  <c r="Z806" i="5"/>
  <c r="V806" i="5"/>
  <c r="R806" i="5"/>
  <c r="N806" i="5"/>
  <c r="J806" i="5"/>
  <c r="F806" i="5"/>
  <c r="AR805" i="5"/>
  <c r="AN805" i="5"/>
  <c r="AJ805" i="5"/>
  <c r="AF805" i="5"/>
  <c r="AB805" i="5"/>
  <c r="X805" i="5"/>
  <c r="T805" i="5"/>
  <c r="P805" i="5"/>
  <c r="L805" i="5"/>
  <c r="H805" i="5"/>
  <c r="AT804" i="5"/>
  <c r="AP804" i="5"/>
  <c r="AL804" i="5"/>
  <c r="AH804" i="5"/>
  <c r="AD804" i="5"/>
  <c r="Z804" i="5"/>
  <c r="V804" i="5"/>
  <c r="R804" i="5"/>
  <c r="N804" i="5"/>
  <c r="J804" i="5"/>
  <c r="F804" i="5"/>
  <c r="AR803" i="5"/>
  <c r="AN803" i="5"/>
  <c r="AJ803" i="5"/>
  <c r="AF803" i="5"/>
  <c r="AB803" i="5"/>
  <c r="X803" i="5"/>
  <c r="T803" i="5"/>
  <c r="P803" i="5"/>
  <c r="L803" i="5"/>
  <c r="H803" i="5"/>
  <c r="AT802" i="5"/>
  <c r="AP802" i="5"/>
  <c r="AL802" i="5"/>
  <c r="AH802" i="5"/>
  <c r="AD802" i="5"/>
  <c r="Z802" i="5"/>
  <c r="V802" i="5"/>
  <c r="R802" i="5"/>
  <c r="N802" i="5"/>
  <c r="J802" i="5"/>
  <c r="F802" i="5"/>
  <c r="AR801" i="5"/>
  <c r="AN801" i="5"/>
  <c r="AJ801" i="5"/>
  <c r="AF801" i="5"/>
  <c r="AB801" i="5"/>
  <c r="X801" i="5"/>
  <c r="T801" i="5"/>
  <c r="P801" i="5"/>
  <c r="L801" i="5"/>
  <c r="H801" i="5"/>
  <c r="AT800" i="5"/>
  <c r="AP800" i="5"/>
  <c r="AL800" i="5"/>
  <c r="AH800" i="5"/>
  <c r="AD800" i="5"/>
  <c r="Z800" i="5"/>
  <c r="V800" i="5"/>
  <c r="R800" i="5"/>
  <c r="N800" i="5"/>
  <c r="J800" i="5"/>
  <c r="F800" i="5"/>
  <c r="AR799" i="5"/>
  <c r="AN799" i="5"/>
  <c r="AJ799" i="5"/>
  <c r="AF799" i="5"/>
  <c r="AB799" i="5"/>
  <c r="X799" i="5"/>
  <c r="T799" i="5"/>
  <c r="P799" i="5"/>
  <c r="L799" i="5"/>
  <c r="H799" i="5"/>
  <c r="AT798" i="5"/>
  <c r="AP798" i="5"/>
  <c r="AL798" i="5"/>
  <c r="AH798" i="5"/>
  <c r="AD798" i="5"/>
  <c r="Z798" i="5"/>
  <c r="V798" i="5"/>
  <c r="R798" i="5"/>
  <c r="N798" i="5"/>
  <c r="J798" i="5"/>
  <c r="F798" i="5"/>
  <c r="AR797" i="5"/>
  <c r="AN797" i="5"/>
  <c r="AJ797" i="5"/>
  <c r="AF797" i="5"/>
  <c r="AB797" i="5"/>
  <c r="X797" i="5"/>
  <c r="T797" i="5"/>
  <c r="P797" i="5"/>
  <c r="L797" i="5"/>
  <c r="H797" i="5"/>
  <c r="AT796" i="5"/>
  <c r="AP796" i="5"/>
  <c r="AL796" i="5"/>
  <c r="AH796" i="5"/>
  <c r="AD796" i="5"/>
  <c r="Z796" i="5"/>
  <c r="V796" i="5"/>
  <c r="R796" i="5"/>
  <c r="N796" i="5"/>
  <c r="J796" i="5"/>
  <c r="F796" i="5"/>
  <c r="AR795" i="5"/>
  <c r="AN795" i="5"/>
  <c r="AJ795" i="5"/>
  <c r="AF795" i="5"/>
  <c r="AB795" i="5"/>
  <c r="X795" i="5"/>
  <c r="T795" i="5"/>
  <c r="P795" i="5"/>
  <c r="L795" i="5"/>
  <c r="H795" i="5"/>
  <c r="AT794" i="5"/>
  <c r="AP794" i="5"/>
  <c r="AL794" i="5"/>
  <c r="AH794" i="5"/>
  <c r="AD794" i="5"/>
  <c r="Z794" i="5"/>
  <c r="V794" i="5"/>
  <c r="R794" i="5"/>
  <c r="N794" i="5"/>
  <c r="J794" i="5"/>
  <c r="F794" i="5"/>
  <c r="AR793" i="5"/>
  <c r="AN793" i="5"/>
  <c r="AJ793" i="5"/>
  <c r="AF793" i="5"/>
  <c r="AB793" i="5"/>
  <c r="X793" i="5"/>
  <c r="T793" i="5"/>
  <c r="P793" i="5"/>
  <c r="L793" i="5"/>
  <c r="H793" i="5"/>
  <c r="AT792" i="5"/>
  <c r="AP792" i="5"/>
  <c r="AL792" i="5"/>
  <c r="AH792" i="5"/>
  <c r="AD792" i="5"/>
  <c r="Z792" i="5"/>
  <c r="V792" i="5"/>
  <c r="R792" i="5"/>
  <c r="N792" i="5"/>
  <c r="J792" i="5"/>
  <c r="F792" i="5"/>
  <c r="AR791" i="5"/>
  <c r="AN791" i="5"/>
  <c r="AJ791" i="5"/>
  <c r="AF791" i="5"/>
  <c r="AB791" i="5"/>
  <c r="X791" i="5"/>
  <c r="T791" i="5"/>
  <c r="P791" i="5"/>
  <c r="L791" i="5"/>
  <c r="H791" i="5"/>
  <c r="AT790" i="5"/>
  <c r="AP790" i="5"/>
  <c r="AL790" i="5"/>
  <c r="AH790" i="5"/>
  <c r="AD790" i="5"/>
  <c r="Z790" i="5"/>
  <c r="V790" i="5"/>
  <c r="R790" i="5"/>
  <c r="N790" i="5"/>
  <c r="J790" i="5"/>
  <c r="F790" i="5"/>
  <c r="AM830" i="5"/>
  <c r="AL829" i="5"/>
  <c r="AL828" i="5"/>
  <c r="AK827" i="5"/>
  <c r="L827" i="5"/>
  <c r="AN826" i="5"/>
  <c r="Z826" i="5"/>
  <c r="K826" i="5"/>
  <c r="AN825" i="5"/>
  <c r="Y825" i="5"/>
  <c r="L825" i="5"/>
  <c r="AQ824" i="5"/>
  <c r="AF824" i="5"/>
  <c r="X824" i="5"/>
  <c r="P824" i="5"/>
  <c r="H824" i="5"/>
  <c r="AP823" i="5"/>
  <c r="AH823" i="5"/>
  <c r="Z823" i="5"/>
  <c r="R823" i="5"/>
  <c r="J823" i="5"/>
  <c r="AR822" i="5"/>
  <c r="AJ822" i="5"/>
  <c r="AB822" i="5"/>
  <c r="T822" i="5"/>
  <c r="L822" i="5"/>
  <c r="AT821" i="5"/>
  <c r="AL821" i="5"/>
  <c r="AD821" i="5"/>
  <c r="V821" i="5"/>
  <c r="N821" i="5"/>
  <c r="F821" i="5"/>
  <c r="AN820" i="5"/>
  <c r="AF820" i="5"/>
  <c r="X820" i="5"/>
  <c r="P820" i="5"/>
  <c r="H820" i="5"/>
  <c r="AP819" i="5"/>
  <c r="AH819" i="5"/>
  <c r="Z819" i="5"/>
  <c r="R819" i="5"/>
  <c r="J819" i="5"/>
  <c r="AR818" i="5"/>
  <c r="AJ818" i="5"/>
  <c r="AB818" i="5"/>
  <c r="T818" i="5"/>
  <c r="L818" i="5"/>
  <c r="AT817" i="5"/>
  <c r="AL817" i="5"/>
  <c r="AD817" i="5"/>
  <c r="V817" i="5"/>
  <c r="N817" i="5"/>
  <c r="F817" i="5"/>
  <c r="AN816" i="5"/>
  <c r="AF816" i="5"/>
  <c r="X816" i="5"/>
  <c r="P816" i="5"/>
  <c r="H816" i="5"/>
  <c r="AP815" i="5"/>
  <c r="AH815" i="5"/>
  <c r="Z815" i="5"/>
  <c r="R815" i="5"/>
  <c r="J815" i="5"/>
  <c r="AR814" i="5"/>
  <c r="AJ814" i="5"/>
  <c r="AB814" i="5"/>
  <c r="T814" i="5"/>
  <c r="L814" i="5"/>
  <c r="AT813" i="5"/>
  <c r="AL813" i="5"/>
  <c r="AD813" i="5"/>
  <c r="V813" i="5"/>
  <c r="N813" i="5"/>
  <c r="F813" i="5"/>
  <c r="AN812" i="5"/>
  <c r="AF812" i="5"/>
  <c r="X812" i="5"/>
  <c r="P812" i="5"/>
  <c r="H812" i="5"/>
  <c r="AP811" i="5"/>
  <c r="AH811" i="5"/>
  <c r="Z811" i="5"/>
  <c r="R811" i="5"/>
  <c r="J811" i="5"/>
  <c r="AR810" i="5"/>
  <c r="AJ810" i="5"/>
  <c r="AE810" i="5"/>
  <c r="Z810" i="5"/>
  <c r="T810" i="5"/>
  <c r="O810" i="5"/>
  <c r="J810" i="5"/>
  <c r="AT809" i="5"/>
  <c r="AO809" i="5"/>
  <c r="AJ809" i="5"/>
  <c r="AD809" i="5"/>
  <c r="Y809" i="5"/>
  <c r="T809" i="5"/>
  <c r="N809" i="5"/>
  <c r="I809" i="5"/>
  <c r="AT808" i="5"/>
  <c r="AN808" i="5"/>
  <c r="AI808" i="5"/>
  <c r="AD808" i="5"/>
  <c r="Y808" i="5"/>
  <c r="U808" i="5"/>
  <c r="Q808" i="5"/>
  <c r="M808" i="5"/>
  <c r="I808" i="5"/>
  <c r="AU807" i="5"/>
  <c r="AQ807" i="5"/>
  <c r="AM807" i="5"/>
  <c r="AI807" i="5"/>
  <c r="AE807" i="5"/>
  <c r="AA807" i="5"/>
  <c r="W807" i="5"/>
  <c r="S807" i="5"/>
  <c r="O807" i="5"/>
  <c r="K807" i="5"/>
  <c r="G807" i="5"/>
  <c r="AS806" i="5"/>
  <c r="AO806" i="5"/>
  <c r="AK806" i="5"/>
  <c r="AG806" i="5"/>
  <c r="AC806" i="5"/>
  <c r="Y806" i="5"/>
  <c r="U806" i="5"/>
  <c r="Q806" i="5"/>
  <c r="M806" i="5"/>
  <c r="I806" i="5"/>
  <c r="AU805" i="5"/>
  <c r="AQ805" i="5"/>
  <c r="AM805" i="5"/>
  <c r="AI805" i="5"/>
  <c r="AE805" i="5"/>
  <c r="AA805" i="5"/>
  <c r="W805" i="5"/>
  <c r="S805" i="5"/>
  <c r="O805" i="5"/>
  <c r="K805" i="5"/>
  <c r="G805" i="5"/>
  <c r="AS804" i="5"/>
  <c r="AO804" i="5"/>
  <c r="AK804" i="5"/>
  <c r="AG804" i="5"/>
  <c r="AC804" i="5"/>
  <c r="Y804" i="5"/>
  <c r="U804" i="5"/>
  <c r="Q804" i="5"/>
  <c r="M804" i="5"/>
  <c r="I804" i="5"/>
  <c r="AU803" i="5"/>
  <c r="AQ803" i="5"/>
  <c r="AM803" i="5"/>
  <c r="AI803" i="5"/>
  <c r="AE803" i="5"/>
  <c r="AA803" i="5"/>
  <c r="W803" i="5"/>
  <c r="S803" i="5"/>
  <c r="O803" i="5"/>
  <c r="K803" i="5"/>
  <c r="G803" i="5"/>
  <c r="AS802" i="5"/>
  <c r="AO802" i="5"/>
  <c r="AK802" i="5"/>
  <c r="AG802" i="5"/>
  <c r="AC802" i="5"/>
  <c r="Y802" i="5"/>
  <c r="U802" i="5"/>
  <c r="Q802" i="5"/>
  <c r="M802" i="5"/>
  <c r="I802" i="5"/>
  <c r="AU801" i="5"/>
  <c r="AQ801" i="5"/>
  <c r="AM801" i="5"/>
  <c r="AI801" i="5"/>
  <c r="AE801" i="5"/>
  <c r="AA801" i="5"/>
  <c r="W801" i="5"/>
  <c r="S801" i="5"/>
  <c r="O801" i="5"/>
  <c r="K801" i="5"/>
  <c r="G801" i="5"/>
  <c r="AS800" i="5"/>
  <c r="AO800" i="5"/>
  <c r="AK800" i="5"/>
  <c r="AG800" i="5"/>
  <c r="AC800" i="5"/>
  <c r="Y800" i="5"/>
  <c r="U800" i="5"/>
  <c r="Q800" i="5"/>
  <c r="M800" i="5"/>
  <c r="I800" i="5"/>
  <c r="AU799" i="5"/>
  <c r="AQ799" i="5"/>
  <c r="AM799" i="5"/>
  <c r="AI799" i="5"/>
  <c r="AE799" i="5"/>
  <c r="AA799" i="5"/>
  <c r="W799" i="5"/>
  <c r="S799" i="5"/>
  <c r="O799" i="5"/>
  <c r="K799" i="5"/>
  <c r="G799" i="5"/>
  <c r="AS798" i="5"/>
  <c r="AO798" i="5"/>
  <c r="AK798" i="5"/>
  <c r="AG798" i="5"/>
  <c r="AC798" i="5"/>
  <c r="Y798" i="5"/>
  <c r="U798" i="5"/>
  <c r="Q798" i="5"/>
  <c r="M798" i="5"/>
  <c r="I798" i="5"/>
  <c r="AU797" i="5"/>
  <c r="AQ797" i="5"/>
  <c r="AM797" i="5"/>
  <c r="AI797" i="5"/>
  <c r="AE797" i="5"/>
  <c r="AA797" i="5"/>
  <c r="W797" i="5"/>
  <c r="S797" i="5"/>
  <c r="O797" i="5"/>
  <c r="K797" i="5"/>
  <c r="G797" i="5"/>
  <c r="AS796" i="5"/>
  <c r="AO796" i="5"/>
  <c r="AK796" i="5"/>
  <c r="AG796" i="5"/>
  <c r="AC796" i="5"/>
  <c r="Y796" i="5"/>
  <c r="U796" i="5"/>
  <c r="Q796" i="5"/>
  <c r="M796" i="5"/>
  <c r="I796" i="5"/>
  <c r="AU795" i="5"/>
  <c r="AQ795" i="5"/>
  <c r="AM795" i="5"/>
  <c r="AI795" i="5"/>
  <c r="AE795" i="5"/>
  <c r="AA795" i="5"/>
  <c r="W795" i="5"/>
  <c r="S795" i="5"/>
  <c r="O795" i="5"/>
  <c r="K795" i="5"/>
  <c r="G795" i="5"/>
  <c r="AS794" i="5"/>
  <c r="AO794" i="5"/>
  <c r="AK794" i="5"/>
  <c r="AG794" i="5"/>
  <c r="AC794" i="5"/>
  <c r="Y794" i="5"/>
  <c r="U794" i="5"/>
  <c r="Q794" i="5"/>
  <c r="M794" i="5"/>
  <c r="I794" i="5"/>
  <c r="AU793" i="5"/>
  <c r="AQ793" i="5"/>
  <c r="AM793" i="5"/>
  <c r="AI793" i="5"/>
  <c r="AE793" i="5"/>
  <c r="AA793" i="5"/>
  <c r="W793" i="5"/>
  <c r="S793" i="5"/>
  <c r="O793" i="5"/>
  <c r="K793" i="5"/>
  <c r="G793" i="5"/>
  <c r="AS792" i="5"/>
  <c r="AO792" i="5"/>
  <c r="AK792" i="5"/>
  <c r="AG792" i="5"/>
  <c r="AC792" i="5"/>
  <c r="Y792" i="5"/>
  <c r="U792" i="5"/>
  <c r="Q792" i="5"/>
  <c r="M792" i="5"/>
  <c r="I792" i="5"/>
  <c r="AU791" i="5"/>
  <c r="AQ791" i="5"/>
  <c r="AM791" i="5"/>
  <c r="AI791" i="5"/>
  <c r="AE791" i="5"/>
  <c r="AA791" i="5"/>
  <c r="W791" i="5"/>
  <c r="S791" i="5"/>
  <c r="O791" i="5"/>
  <c r="K791" i="5"/>
  <c r="G791" i="5"/>
  <c r="AS790" i="5"/>
  <c r="AO790" i="5"/>
  <c r="AK790" i="5"/>
  <c r="AG790" i="5"/>
  <c r="AC790" i="5"/>
  <c r="Y790" i="5"/>
  <c r="U790" i="5"/>
  <c r="Q790" i="5"/>
  <c r="M790" i="5"/>
  <c r="I790" i="5"/>
  <c r="AU789" i="5"/>
  <c r="AQ789" i="5"/>
  <c r="AM789" i="5"/>
  <c r="AI789" i="5"/>
  <c r="AE789" i="5"/>
  <c r="AA789" i="5"/>
  <c r="W789" i="5"/>
  <c r="S789" i="5"/>
  <c r="O789" i="5"/>
  <c r="K789" i="5"/>
  <c r="AH810" i="5"/>
  <c r="W810" i="5"/>
  <c r="L810" i="5"/>
  <c r="AR809" i="5"/>
  <c r="AG809" i="5"/>
  <c r="V809" i="5"/>
  <c r="L809" i="5"/>
  <c r="AQ808" i="5"/>
  <c r="AF808" i="5"/>
  <c r="W808" i="5"/>
  <c r="O808" i="5"/>
  <c r="G808" i="5"/>
  <c r="AO807" i="5"/>
  <c r="AG807" i="5"/>
  <c r="Y807" i="5"/>
  <c r="Q807" i="5"/>
  <c r="I807" i="5"/>
  <c r="AQ806" i="5"/>
  <c r="AI806" i="5"/>
  <c r="AA806" i="5"/>
  <c r="S806" i="5"/>
  <c r="K806" i="5"/>
  <c r="AS805" i="5"/>
  <c r="AK805" i="5"/>
  <c r="AC805" i="5"/>
  <c r="U805" i="5"/>
  <c r="M805" i="5"/>
  <c r="AU804" i="5"/>
  <c r="AM804" i="5"/>
  <c r="AE804" i="5"/>
  <c r="W804" i="5"/>
  <c r="O804" i="5"/>
  <c r="G804" i="5"/>
  <c r="AO803" i="5"/>
  <c r="AG803" i="5"/>
  <c r="Y803" i="5"/>
  <c r="Q803" i="5"/>
  <c r="I803" i="5"/>
  <c r="AQ802" i="5"/>
  <c r="AI802" i="5"/>
  <c r="AA802" i="5"/>
  <c r="S802" i="5"/>
  <c r="K802" i="5"/>
  <c r="AS801" i="5"/>
  <c r="AK801" i="5"/>
  <c r="AC801" i="5"/>
  <c r="U801" i="5"/>
  <c r="M801" i="5"/>
  <c r="AU800" i="5"/>
  <c r="AM800" i="5"/>
  <c r="AE800" i="5"/>
  <c r="W800" i="5"/>
  <c r="O800" i="5"/>
  <c r="G800" i="5"/>
  <c r="AO799" i="5"/>
  <c r="AG799" i="5"/>
  <c r="Y799" i="5"/>
  <c r="Q799" i="5"/>
  <c r="I799" i="5"/>
  <c r="AQ798" i="5"/>
  <c r="AI798" i="5"/>
  <c r="AA798" i="5"/>
  <c r="S798" i="5"/>
  <c r="K798" i="5"/>
  <c r="AS797" i="5"/>
  <c r="AK797" i="5"/>
  <c r="AC797" i="5"/>
  <c r="AD810" i="5"/>
  <c r="S810" i="5"/>
  <c r="H810" i="5"/>
  <c r="AN809" i="5"/>
  <c r="AC809" i="5"/>
  <c r="R809" i="5"/>
  <c r="H809" i="5"/>
  <c r="AM808" i="5"/>
  <c r="AB808" i="5"/>
  <c r="T808" i="5"/>
  <c r="L808" i="5"/>
  <c r="AT807" i="5"/>
  <c r="AL807" i="5"/>
  <c r="AD807" i="5"/>
  <c r="V807" i="5"/>
  <c r="N807" i="5"/>
  <c r="F807" i="5"/>
  <c r="AN806" i="5"/>
  <c r="AF806" i="5"/>
  <c r="X806" i="5"/>
  <c r="P806" i="5"/>
  <c r="H806" i="5"/>
  <c r="AP805" i="5"/>
  <c r="AH805" i="5"/>
  <c r="Z805" i="5"/>
  <c r="R805" i="5"/>
  <c r="J805" i="5"/>
  <c r="AR804" i="5"/>
  <c r="AJ804" i="5"/>
  <c r="AB804" i="5"/>
  <c r="T804" i="5"/>
  <c r="L804" i="5"/>
  <c r="AT803" i="5"/>
  <c r="AL803" i="5"/>
  <c r="AD803" i="5"/>
  <c r="V803" i="5"/>
  <c r="N803" i="5"/>
  <c r="F803" i="5"/>
  <c r="AN802" i="5"/>
  <c r="AF802" i="5"/>
  <c r="X802" i="5"/>
  <c r="P802" i="5"/>
  <c r="H802" i="5"/>
  <c r="AP801" i="5"/>
  <c r="AH801" i="5"/>
  <c r="Z801" i="5"/>
  <c r="R801" i="5"/>
  <c r="J801" i="5"/>
  <c r="AR800" i="5"/>
  <c r="AJ800" i="5"/>
  <c r="AB800" i="5"/>
  <c r="T800" i="5"/>
  <c r="L800" i="5"/>
  <c r="AT799" i="5"/>
  <c r="AL799" i="5"/>
  <c r="AD799" i="5"/>
  <c r="V799" i="5"/>
  <c r="N799" i="5"/>
  <c r="F799" i="5"/>
  <c r="AN798" i="5"/>
  <c r="AF798" i="5"/>
  <c r="X798" i="5"/>
  <c r="P798" i="5"/>
  <c r="H798" i="5"/>
  <c r="AP797" i="5"/>
  <c r="AH797" i="5"/>
  <c r="AB810" i="5"/>
  <c r="R810" i="5"/>
  <c r="G810" i="5"/>
  <c r="AL809" i="5"/>
  <c r="AB809" i="5"/>
  <c r="Q809" i="5"/>
  <c r="F809" i="5"/>
  <c r="AL808" i="5"/>
  <c r="AA808" i="5"/>
  <c r="S808" i="5"/>
  <c r="K808" i="5"/>
  <c r="AS807" i="5"/>
  <c r="AK807" i="5"/>
  <c r="AC807" i="5"/>
  <c r="U807" i="5"/>
  <c r="M807" i="5"/>
  <c r="AU806" i="5"/>
  <c r="AM806" i="5"/>
  <c r="AE806" i="5"/>
  <c r="W806" i="5"/>
  <c r="O806" i="5"/>
  <c r="G806" i="5"/>
  <c r="AO805" i="5"/>
  <c r="AG805" i="5"/>
  <c r="Y805" i="5"/>
  <c r="Q805" i="5"/>
  <c r="I805" i="5"/>
  <c r="AQ804" i="5"/>
  <c r="AI804" i="5"/>
  <c r="AA804" i="5"/>
  <c r="S804" i="5"/>
  <c r="K804" i="5"/>
  <c r="AS803" i="5"/>
  <c r="AK803" i="5"/>
  <c r="AC803" i="5"/>
  <c r="U803" i="5"/>
  <c r="M803" i="5"/>
  <c r="AU802" i="5"/>
  <c r="AM802" i="5"/>
  <c r="AE802" i="5"/>
  <c r="W802" i="5"/>
  <c r="O802" i="5"/>
  <c r="G802" i="5"/>
  <c r="AO801" i="5"/>
  <c r="AG801" i="5"/>
  <c r="Y801" i="5"/>
  <c r="Q801" i="5"/>
  <c r="I801" i="5"/>
  <c r="AQ800" i="5"/>
  <c r="AI800" i="5"/>
  <c r="AA800" i="5"/>
  <c r="S800" i="5"/>
  <c r="K800" i="5"/>
  <c r="AS799" i="5"/>
  <c r="AK799" i="5"/>
  <c r="AC799" i="5"/>
  <c r="U799" i="5"/>
  <c r="M799" i="5"/>
  <c r="AU798" i="5"/>
  <c r="AM798" i="5"/>
  <c r="AE798" i="5"/>
  <c r="W798" i="5"/>
  <c r="O798" i="5"/>
  <c r="G798" i="5"/>
  <c r="AO797" i="5"/>
  <c r="AG797" i="5"/>
  <c r="Y797" i="5"/>
  <c r="Q797" i="5"/>
  <c r="I797" i="5"/>
  <c r="AQ796" i="5"/>
  <c r="AI796" i="5"/>
  <c r="AA796" i="5"/>
  <c r="S796" i="5"/>
  <c r="K796" i="5"/>
  <c r="AS795" i="5"/>
  <c r="AK795" i="5"/>
  <c r="AC795" i="5"/>
  <c r="U795" i="5"/>
  <c r="M795" i="5"/>
  <c r="AU794" i="5"/>
  <c r="AM794" i="5"/>
  <c r="AE794" i="5"/>
  <c r="W794" i="5"/>
  <c r="O794" i="5"/>
  <c r="G794" i="5"/>
  <c r="AO793" i="5"/>
  <c r="AG793" i="5"/>
  <c r="Y793" i="5"/>
  <c r="Q793" i="5"/>
  <c r="I793" i="5"/>
  <c r="AQ792" i="5"/>
  <c r="AI792" i="5"/>
  <c r="AA792" i="5"/>
  <c r="S792" i="5"/>
  <c r="K792" i="5"/>
  <c r="AS791" i="5"/>
  <c r="AK791" i="5"/>
  <c r="AC791" i="5"/>
  <c r="U791" i="5"/>
  <c r="M791" i="5"/>
  <c r="AU790" i="5"/>
  <c r="AM790" i="5"/>
  <c r="AE790" i="5"/>
  <c r="W790" i="5"/>
  <c r="O790" i="5"/>
  <c r="G790" i="5"/>
  <c r="AP789" i="5"/>
  <c r="AK789" i="5"/>
  <c r="AF789" i="5"/>
  <c r="Z789" i="5"/>
  <c r="U789" i="5"/>
  <c r="P789" i="5"/>
  <c r="J789" i="5"/>
  <c r="F789" i="5"/>
  <c r="AR788" i="5"/>
  <c r="AN788" i="5"/>
  <c r="AJ788" i="5"/>
  <c r="AF788" i="5"/>
  <c r="AB788" i="5"/>
  <c r="X788" i="5"/>
  <c r="T788" i="5"/>
  <c r="P788" i="5"/>
  <c r="L788" i="5"/>
  <c r="H788" i="5"/>
  <c r="AT787" i="5"/>
  <c r="AP787" i="5"/>
  <c r="AL787" i="5"/>
  <c r="AH787" i="5"/>
  <c r="AD787" i="5"/>
  <c r="Z787" i="5"/>
  <c r="V787" i="5"/>
  <c r="R787" i="5"/>
  <c r="N787" i="5"/>
  <c r="J787" i="5"/>
  <c r="F787" i="5"/>
  <c r="AR786" i="5"/>
  <c r="AN786" i="5"/>
  <c r="AJ786" i="5"/>
  <c r="AF786" i="5"/>
  <c r="AB786" i="5"/>
  <c r="X786" i="5"/>
  <c r="T786" i="5"/>
  <c r="P786" i="5"/>
  <c r="L786" i="5"/>
  <c r="H786" i="5"/>
  <c r="AT785" i="5"/>
  <c r="AP785" i="5"/>
  <c r="AL785" i="5"/>
  <c r="AH785" i="5"/>
  <c r="AD785" i="5"/>
  <c r="Z785" i="5"/>
  <c r="V785" i="5"/>
  <c r="R785" i="5"/>
  <c r="N785" i="5"/>
  <c r="J785" i="5"/>
  <c r="F785" i="5"/>
  <c r="AR784" i="5"/>
  <c r="AN784" i="5"/>
  <c r="AJ784" i="5"/>
  <c r="AF784" i="5"/>
  <c r="AB784" i="5"/>
  <c r="X784" i="5"/>
  <c r="T784" i="5"/>
  <c r="P784" i="5"/>
  <c r="L784" i="5"/>
  <c r="H784" i="5"/>
  <c r="AT783" i="5"/>
  <c r="AP783" i="5"/>
  <c r="AL783" i="5"/>
  <c r="AH783" i="5"/>
  <c r="AD783" i="5"/>
  <c r="Z783" i="5"/>
  <c r="V783" i="5"/>
  <c r="R783" i="5"/>
  <c r="N783" i="5"/>
  <c r="J783" i="5"/>
  <c r="F783" i="5"/>
  <c r="AR782" i="5"/>
  <c r="AN782" i="5"/>
  <c r="AJ782" i="5"/>
  <c r="AF782" i="5"/>
  <c r="AB782" i="5"/>
  <c r="X782" i="5"/>
  <c r="T782" i="5"/>
  <c r="P782" i="5"/>
  <c r="L782" i="5"/>
  <c r="H782" i="5"/>
  <c r="AT781" i="5"/>
  <c r="AP781" i="5"/>
  <c r="AL781" i="5"/>
  <c r="AH781" i="5"/>
  <c r="AD781" i="5"/>
  <c r="Z781" i="5"/>
  <c r="V781" i="5"/>
  <c r="R781" i="5"/>
  <c r="N781" i="5"/>
  <c r="J781" i="5"/>
  <c r="F781" i="5"/>
  <c r="AR780" i="5"/>
  <c r="AN780" i="5"/>
  <c r="AJ780" i="5"/>
  <c r="AF780" i="5"/>
  <c r="AB780" i="5"/>
  <c r="X780" i="5"/>
  <c r="T780" i="5"/>
  <c r="P780" i="5"/>
  <c r="L780" i="5"/>
  <c r="H780" i="5"/>
  <c r="AT779" i="5"/>
  <c r="AP779" i="5"/>
  <c r="AL779" i="5"/>
  <c r="AH779" i="5"/>
  <c r="AD779" i="5"/>
  <c r="Z779" i="5"/>
  <c r="V779" i="5"/>
  <c r="R779" i="5"/>
  <c r="N779" i="5"/>
  <c r="J779" i="5"/>
  <c r="F779" i="5"/>
  <c r="AR778" i="5"/>
  <c r="AN778" i="5"/>
  <c r="AJ778" i="5"/>
  <c r="AF778" i="5"/>
  <c r="AB778" i="5"/>
  <c r="X778" i="5"/>
  <c r="T778" i="5"/>
  <c r="P778" i="5"/>
  <c r="L778" i="5"/>
  <c r="H778" i="5"/>
  <c r="AT777" i="5"/>
  <c r="AP777" i="5"/>
  <c r="AL777" i="5"/>
  <c r="AH777" i="5"/>
  <c r="AD777" i="5"/>
  <c r="Z777" i="5"/>
  <c r="V777" i="5"/>
  <c r="R777" i="5"/>
  <c r="N777" i="5"/>
  <c r="J777" i="5"/>
  <c r="F777" i="5"/>
  <c r="AR776" i="5"/>
  <c r="AN776" i="5"/>
  <c r="AJ776" i="5"/>
  <c r="AF776" i="5"/>
  <c r="AB776" i="5"/>
  <c r="X776" i="5"/>
  <c r="T776" i="5"/>
  <c r="P776" i="5"/>
  <c r="L776" i="5"/>
  <c r="H776" i="5"/>
  <c r="AT775" i="5"/>
  <c r="AP775" i="5"/>
  <c r="AL775" i="5"/>
  <c r="AH775" i="5"/>
  <c r="AD775" i="5"/>
  <c r="Z775" i="5"/>
  <c r="V775" i="5"/>
  <c r="R775" i="5"/>
  <c r="N775" i="5"/>
  <c r="J775" i="5"/>
  <c r="F775" i="5"/>
  <c r="AR774" i="5"/>
  <c r="AN774" i="5"/>
  <c r="AJ774" i="5"/>
  <c r="AF774" i="5"/>
  <c r="AB774" i="5"/>
  <c r="X774" i="5"/>
  <c r="T774" i="5"/>
  <c r="P774" i="5"/>
  <c r="L774" i="5"/>
  <c r="H774" i="5"/>
  <c r="AT773" i="5"/>
  <c r="AP773" i="5"/>
  <c r="AL773" i="5"/>
  <c r="AH773" i="5"/>
  <c r="AD773" i="5"/>
  <c r="Z773" i="5"/>
  <c r="V773" i="5"/>
  <c r="R773" i="5"/>
  <c r="N773" i="5"/>
  <c r="J773" i="5"/>
  <c r="F773" i="5"/>
  <c r="AR772" i="5"/>
  <c r="AN772" i="5"/>
  <c r="AJ772" i="5"/>
  <c r="AF772" i="5"/>
  <c r="AB772" i="5"/>
  <c r="X772" i="5"/>
  <c r="T772" i="5"/>
  <c r="P772" i="5"/>
  <c r="L772" i="5"/>
  <c r="H772" i="5"/>
  <c r="AT771" i="5"/>
  <c r="AP771" i="5"/>
  <c r="AL771" i="5"/>
  <c r="AH771" i="5"/>
  <c r="AD771" i="5"/>
  <c r="Z771" i="5"/>
  <c r="V771" i="5"/>
  <c r="R771" i="5"/>
  <c r="N771" i="5"/>
  <c r="J771" i="5"/>
  <c r="F771" i="5"/>
  <c r="AR770" i="5"/>
  <c r="AN770" i="5"/>
  <c r="AJ770" i="5"/>
  <c r="AF770" i="5"/>
  <c r="AB770" i="5"/>
  <c r="X770" i="5"/>
  <c r="T770" i="5"/>
  <c r="P770" i="5"/>
  <c r="L770" i="5"/>
  <c r="H770" i="5"/>
  <c r="AT769" i="5"/>
  <c r="AP769" i="5"/>
  <c r="AL769" i="5"/>
  <c r="AH769" i="5"/>
  <c r="AD769" i="5"/>
  <c r="Z769" i="5"/>
  <c r="V769" i="5"/>
  <c r="R769" i="5"/>
  <c r="N769" i="5"/>
  <c r="J769" i="5"/>
  <c r="F769" i="5"/>
  <c r="AR768" i="5"/>
  <c r="AN768" i="5"/>
  <c r="AJ768" i="5"/>
  <c r="AF768" i="5"/>
  <c r="AB768" i="5"/>
  <c r="X768" i="5"/>
  <c r="T768" i="5"/>
  <c r="P768" i="5"/>
  <c r="L768" i="5"/>
  <c r="H768" i="5"/>
  <c r="AT767" i="5"/>
  <c r="AP767" i="5"/>
  <c r="AL767" i="5"/>
  <c r="AH767" i="5"/>
  <c r="AD767" i="5"/>
  <c r="AI810" i="5"/>
  <c r="X810" i="5"/>
  <c r="N810" i="5"/>
  <c r="AS809" i="5"/>
  <c r="AH809" i="5"/>
  <c r="X809" i="5"/>
  <c r="M809" i="5"/>
  <c r="AR808" i="5"/>
  <c r="AH808" i="5"/>
  <c r="X808" i="5"/>
  <c r="P808" i="5"/>
  <c r="H808" i="5"/>
  <c r="AP807" i="5"/>
  <c r="AH807" i="5"/>
  <c r="Z807" i="5"/>
  <c r="R807" i="5"/>
  <c r="J807" i="5"/>
  <c r="AR806" i="5"/>
  <c r="AJ806" i="5"/>
  <c r="AB806" i="5"/>
  <c r="T806" i="5"/>
  <c r="L806" i="5"/>
  <c r="AT805" i="5"/>
  <c r="AL805" i="5"/>
  <c r="AD805" i="5"/>
  <c r="V805" i="5"/>
  <c r="N805" i="5"/>
  <c r="F805" i="5"/>
  <c r="AN804" i="5"/>
  <c r="AF804" i="5"/>
  <c r="X804" i="5"/>
  <c r="P804" i="5"/>
  <c r="H804" i="5"/>
  <c r="AP803" i="5"/>
  <c r="AH803" i="5"/>
  <c r="Z803" i="5"/>
  <c r="R803" i="5"/>
  <c r="J803" i="5"/>
  <c r="AR802" i="5"/>
  <c r="AJ802" i="5"/>
  <c r="AB802" i="5"/>
  <c r="T802" i="5"/>
  <c r="L802" i="5"/>
  <c r="AT801" i="5"/>
  <c r="AL801" i="5"/>
  <c r="AD801" i="5"/>
  <c r="V801" i="5"/>
  <c r="N801" i="5"/>
  <c r="F801" i="5"/>
  <c r="AN800" i="5"/>
  <c r="AF800" i="5"/>
  <c r="X800" i="5"/>
  <c r="P800" i="5"/>
  <c r="H800" i="5"/>
  <c r="AP799" i="5"/>
  <c r="AH799" i="5"/>
  <c r="Z799" i="5"/>
  <c r="R799" i="5"/>
  <c r="J799" i="5"/>
  <c r="AR798" i="5"/>
  <c r="AJ798" i="5"/>
  <c r="AB798" i="5"/>
  <c r="T798" i="5"/>
  <c r="L798" i="5"/>
  <c r="AT797" i="5"/>
  <c r="AL797" i="5"/>
  <c r="AD797" i="5"/>
  <c r="V797" i="5"/>
  <c r="N797" i="5"/>
  <c r="F797" i="5"/>
  <c r="AN796" i="5"/>
  <c r="AF796" i="5"/>
  <c r="X796" i="5"/>
  <c r="P796" i="5"/>
  <c r="H796" i="5"/>
  <c r="AP795" i="5"/>
  <c r="AH795" i="5"/>
  <c r="Z795" i="5"/>
  <c r="R795" i="5"/>
  <c r="J795" i="5"/>
  <c r="AR794" i="5"/>
  <c r="AJ794" i="5"/>
  <c r="AB794" i="5"/>
  <c r="T794" i="5"/>
  <c r="L794" i="5"/>
  <c r="AT793" i="5"/>
  <c r="AL793" i="5"/>
  <c r="AD793" i="5"/>
  <c r="V793" i="5"/>
  <c r="N793" i="5"/>
  <c r="F793" i="5"/>
  <c r="AN792" i="5"/>
  <c r="AF792" i="5"/>
  <c r="X792" i="5"/>
  <c r="P792" i="5"/>
  <c r="H792" i="5"/>
  <c r="AP791" i="5"/>
  <c r="AH791" i="5"/>
  <c r="Z791" i="5"/>
  <c r="R791" i="5"/>
  <c r="J791" i="5"/>
  <c r="AR790" i="5"/>
  <c r="AJ790" i="5"/>
  <c r="AB790" i="5"/>
  <c r="T790" i="5"/>
  <c r="L790" i="5"/>
  <c r="AT789" i="5"/>
  <c r="AO789" i="5"/>
  <c r="AJ789" i="5"/>
  <c r="AD789" i="5"/>
  <c r="Y789" i="5"/>
  <c r="T789" i="5"/>
  <c r="N789" i="5"/>
  <c r="I789" i="5"/>
  <c r="AU788" i="5"/>
  <c r="AQ788" i="5"/>
  <c r="AM788" i="5"/>
  <c r="AI788" i="5"/>
  <c r="AE788" i="5"/>
  <c r="AA788" i="5"/>
  <c r="W788" i="5"/>
  <c r="S788" i="5"/>
  <c r="O788" i="5"/>
  <c r="K788" i="5"/>
  <c r="G788" i="5"/>
  <c r="AS787" i="5"/>
  <c r="AO787" i="5"/>
  <c r="AK787" i="5"/>
  <c r="AG787" i="5"/>
  <c r="AC787" i="5"/>
  <c r="Y787" i="5"/>
  <c r="U787" i="5"/>
  <c r="Q787" i="5"/>
  <c r="M787" i="5"/>
  <c r="I787" i="5"/>
  <c r="AU786" i="5"/>
  <c r="AQ786" i="5"/>
  <c r="AM786" i="5"/>
  <c r="AI786" i="5"/>
  <c r="AE786" i="5"/>
  <c r="AA786" i="5"/>
  <c r="W786" i="5"/>
  <c r="S786" i="5"/>
  <c r="O786" i="5"/>
  <c r="K786" i="5"/>
  <c r="G786" i="5"/>
  <c r="AS785" i="5"/>
  <c r="AO785" i="5"/>
  <c r="AK785" i="5"/>
  <c r="AG785" i="5"/>
  <c r="AC785" i="5"/>
  <c r="Y785" i="5"/>
  <c r="U785" i="5"/>
  <c r="Q785" i="5"/>
  <c r="M785" i="5"/>
  <c r="I785" i="5"/>
  <c r="AU784" i="5"/>
  <c r="AQ784" i="5"/>
  <c r="AM784" i="5"/>
  <c r="AI784" i="5"/>
  <c r="AE784" i="5"/>
  <c r="AA784" i="5"/>
  <c r="W784" i="5"/>
  <c r="S784" i="5"/>
  <c r="O784" i="5"/>
  <c r="K784" i="5"/>
  <c r="G784" i="5"/>
  <c r="AS783" i="5"/>
  <c r="AO783" i="5"/>
  <c r="AK783" i="5"/>
  <c r="AG783" i="5"/>
  <c r="AC783" i="5"/>
  <c r="Y783" i="5"/>
  <c r="U783" i="5"/>
  <c r="Q783" i="5"/>
  <c r="M783" i="5"/>
  <c r="I783" i="5"/>
  <c r="AU782" i="5"/>
  <c r="AQ782" i="5"/>
  <c r="AM782" i="5"/>
  <c r="AI782" i="5"/>
  <c r="AE782" i="5"/>
  <c r="AA782" i="5"/>
  <c r="W782" i="5"/>
  <c r="S782" i="5"/>
  <c r="O782" i="5"/>
  <c r="K782" i="5"/>
  <c r="G782" i="5"/>
  <c r="AS781" i="5"/>
  <c r="AO781" i="5"/>
  <c r="AK781" i="5"/>
  <c r="AG781" i="5"/>
  <c r="AC781" i="5"/>
  <c r="Y781" i="5"/>
  <c r="U781" i="5"/>
  <c r="Q781" i="5"/>
  <c r="M781" i="5"/>
  <c r="I781" i="5"/>
  <c r="AU780" i="5"/>
  <c r="AQ780" i="5"/>
  <c r="AM780" i="5"/>
  <c r="AI780" i="5"/>
  <c r="AE780" i="5"/>
  <c r="AA780" i="5"/>
  <c r="W780" i="5"/>
  <c r="S780" i="5"/>
  <c r="O780" i="5"/>
  <c r="K780" i="5"/>
  <c r="G780" i="5"/>
  <c r="AS779" i="5"/>
  <c r="AO779" i="5"/>
  <c r="AK779" i="5"/>
  <c r="AG779" i="5"/>
  <c r="AC779" i="5"/>
  <c r="Y779" i="5"/>
  <c r="U779" i="5"/>
  <c r="Q779" i="5"/>
  <c r="M779" i="5"/>
  <c r="I779" i="5"/>
  <c r="AU778" i="5"/>
  <c r="AQ778" i="5"/>
  <c r="AM778" i="5"/>
  <c r="AI778" i="5"/>
  <c r="AE778" i="5"/>
  <c r="AA778" i="5"/>
  <c r="W778" i="5"/>
  <c r="S778" i="5"/>
  <c r="O778" i="5"/>
  <c r="K778" i="5"/>
  <c r="G778" i="5"/>
  <c r="AS777" i="5"/>
  <c r="AO777" i="5"/>
  <c r="AK777" i="5"/>
  <c r="AG777" i="5"/>
  <c r="AC777" i="5"/>
  <c r="Y777" i="5"/>
  <c r="U777" i="5"/>
  <c r="Q777" i="5"/>
  <c r="M777" i="5"/>
  <c r="I777" i="5"/>
  <c r="AU776" i="5"/>
  <c r="AQ776" i="5"/>
  <c r="AM776" i="5"/>
  <c r="AI776" i="5"/>
  <c r="AE776" i="5"/>
  <c r="AA776" i="5"/>
  <c r="W776" i="5"/>
  <c r="S776" i="5"/>
  <c r="O776" i="5"/>
  <c r="K776" i="5"/>
  <c r="G776" i="5"/>
  <c r="AS775" i="5"/>
  <c r="AO775" i="5"/>
  <c r="AK775" i="5"/>
  <c r="AG775" i="5"/>
  <c r="AC775" i="5"/>
  <c r="Y775" i="5"/>
  <c r="U775" i="5"/>
  <c r="Q775" i="5"/>
  <c r="M775" i="5"/>
  <c r="I775" i="5"/>
  <c r="AU774" i="5"/>
  <c r="AQ774" i="5"/>
  <c r="AM774" i="5"/>
  <c r="AI774" i="5"/>
  <c r="AE774" i="5"/>
  <c r="AA774" i="5"/>
  <c r="W774" i="5"/>
  <c r="S774" i="5"/>
  <c r="O774" i="5"/>
  <c r="K774" i="5"/>
  <c r="G774" i="5"/>
  <c r="AS773" i="5"/>
  <c r="AO773" i="5"/>
  <c r="AK773" i="5"/>
  <c r="AG773" i="5"/>
  <c r="AC773" i="5"/>
  <c r="Y773" i="5"/>
  <c r="U773" i="5"/>
  <c r="Q773" i="5"/>
  <c r="M773" i="5"/>
  <c r="I773" i="5"/>
  <c r="AU772" i="5"/>
  <c r="AQ772" i="5"/>
  <c r="AM772" i="5"/>
  <c r="AI772" i="5"/>
  <c r="AE772" i="5"/>
  <c r="AA772" i="5"/>
  <c r="W772" i="5"/>
  <c r="S772" i="5"/>
  <c r="O772" i="5"/>
  <c r="K772" i="5"/>
  <c r="G772" i="5"/>
  <c r="AS771" i="5"/>
  <c r="AO771" i="5"/>
  <c r="AK771" i="5"/>
  <c r="AG771" i="5"/>
  <c r="AC771" i="5"/>
  <c r="Y771" i="5"/>
  <c r="U771" i="5"/>
  <c r="Q771" i="5"/>
  <c r="M771" i="5"/>
  <c r="I771" i="5"/>
  <c r="AU770" i="5"/>
  <c r="AQ770" i="5"/>
  <c r="AM770" i="5"/>
  <c r="AI770" i="5"/>
  <c r="AE770" i="5"/>
  <c r="AA770" i="5"/>
  <c r="W770" i="5"/>
  <c r="S770" i="5"/>
  <c r="O770" i="5"/>
  <c r="K770" i="5"/>
  <c r="G770" i="5"/>
  <c r="AS769" i="5"/>
  <c r="AO769" i="5"/>
  <c r="AK769" i="5"/>
  <c r="AG769" i="5"/>
  <c r="AC769" i="5"/>
  <c r="Y769" i="5"/>
  <c r="U769" i="5"/>
  <c r="Q769" i="5"/>
  <c r="M769" i="5"/>
  <c r="I769" i="5"/>
  <c r="AU768" i="5"/>
  <c r="AQ768" i="5"/>
  <c r="AM768" i="5"/>
  <c r="AI768" i="5"/>
  <c r="AE768" i="5"/>
  <c r="AA768" i="5"/>
  <c r="W768" i="5"/>
  <c r="S768" i="5"/>
  <c r="O768" i="5"/>
  <c r="K768" i="5"/>
  <c r="G768" i="5"/>
  <c r="AS767" i="5"/>
  <c r="AO767" i="5"/>
  <c r="AK767" i="5"/>
  <c r="AG767" i="5"/>
  <c r="AC767" i="5"/>
  <c r="Y767" i="5"/>
  <c r="U797" i="5"/>
  <c r="R797" i="5"/>
  <c r="M797" i="5"/>
  <c r="AM796" i="5"/>
  <c r="W796" i="5"/>
  <c r="G796" i="5"/>
  <c r="AG795" i="5"/>
  <c r="Q795" i="5"/>
  <c r="AQ794" i="5"/>
  <c r="AA794" i="5"/>
  <c r="K794" i="5"/>
  <c r="AK793" i="5"/>
  <c r="U793" i="5"/>
  <c r="AU792" i="5"/>
  <c r="AE792" i="5"/>
  <c r="O792" i="5"/>
  <c r="AO791" i="5"/>
  <c r="Y791" i="5"/>
  <c r="I791" i="5"/>
  <c r="AI790" i="5"/>
  <c r="S790" i="5"/>
  <c r="AS789" i="5"/>
  <c r="AH789" i="5"/>
  <c r="X789" i="5"/>
  <c r="M789" i="5"/>
  <c r="AT788" i="5"/>
  <c r="AL788" i="5"/>
  <c r="AD788" i="5"/>
  <c r="V788" i="5"/>
  <c r="N788" i="5"/>
  <c r="F788" i="5"/>
  <c r="AN787" i="5"/>
  <c r="AF787" i="5"/>
  <c r="X787" i="5"/>
  <c r="P787" i="5"/>
  <c r="H787" i="5"/>
  <c r="AP786" i="5"/>
  <c r="AH786" i="5"/>
  <c r="Z786" i="5"/>
  <c r="R786" i="5"/>
  <c r="J786" i="5"/>
  <c r="AR785" i="5"/>
  <c r="AJ785" i="5"/>
  <c r="AB785" i="5"/>
  <c r="T785" i="5"/>
  <c r="L785" i="5"/>
  <c r="AT784" i="5"/>
  <c r="AL784" i="5"/>
  <c r="AD784" i="5"/>
  <c r="V784" i="5"/>
  <c r="N784" i="5"/>
  <c r="F784" i="5"/>
  <c r="AN783" i="5"/>
  <c r="AF783" i="5"/>
  <c r="X783" i="5"/>
  <c r="P783" i="5"/>
  <c r="H783" i="5"/>
  <c r="AP782" i="5"/>
  <c r="AH782" i="5"/>
  <c r="Z782" i="5"/>
  <c r="R782" i="5"/>
  <c r="J782" i="5"/>
  <c r="AR781" i="5"/>
  <c r="AJ781" i="5"/>
  <c r="AB781" i="5"/>
  <c r="T781" i="5"/>
  <c r="L781" i="5"/>
  <c r="AT780" i="5"/>
  <c r="AL780" i="5"/>
  <c r="AD780" i="5"/>
  <c r="V780" i="5"/>
  <c r="N780" i="5"/>
  <c r="F780" i="5"/>
  <c r="AN779" i="5"/>
  <c r="AF779" i="5"/>
  <c r="X779" i="5"/>
  <c r="P779" i="5"/>
  <c r="H779" i="5"/>
  <c r="AP778" i="5"/>
  <c r="AH778" i="5"/>
  <c r="Z778" i="5"/>
  <c r="R778" i="5"/>
  <c r="J778" i="5"/>
  <c r="AR777" i="5"/>
  <c r="AJ777" i="5"/>
  <c r="AB777" i="5"/>
  <c r="T777" i="5"/>
  <c r="L777" i="5"/>
  <c r="AT776" i="5"/>
  <c r="AL776" i="5"/>
  <c r="AD776" i="5"/>
  <c r="V776" i="5"/>
  <c r="N776" i="5"/>
  <c r="F776" i="5"/>
  <c r="AN775" i="5"/>
  <c r="AF775" i="5"/>
  <c r="X775" i="5"/>
  <c r="P775" i="5"/>
  <c r="H775" i="5"/>
  <c r="AP774" i="5"/>
  <c r="AH774" i="5"/>
  <c r="Z774" i="5"/>
  <c r="R774" i="5"/>
  <c r="J774" i="5"/>
  <c r="AR773" i="5"/>
  <c r="AJ773" i="5"/>
  <c r="AB773" i="5"/>
  <c r="T773" i="5"/>
  <c r="L773" i="5"/>
  <c r="AT772" i="5"/>
  <c r="AL772" i="5"/>
  <c r="AD772" i="5"/>
  <c r="V772" i="5"/>
  <c r="N772" i="5"/>
  <c r="F772" i="5"/>
  <c r="AN771" i="5"/>
  <c r="AF771" i="5"/>
  <c r="X771" i="5"/>
  <c r="P771" i="5"/>
  <c r="H771" i="5"/>
  <c r="AP770" i="5"/>
  <c r="AH770" i="5"/>
  <c r="Z770" i="5"/>
  <c r="R770" i="5"/>
  <c r="J770" i="5"/>
  <c r="AR769" i="5"/>
  <c r="AJ769" i="5"/>
  <c r="AB769" i="5"/>
  <c r="T769" i="5"/>
  <c r="L769" i="5"/>
  <c r="AT768" i="5"/>
  <c r="AL768" i="5"/>
  <c r="AD768" i="5"/>
  <c r="V768" i="5"/>
  <c r="N768" i="5"/>
  <c r="F768" i="5"/>
  <c r="AN767" i="5"/>
  <c r="AF767" i="5"/>
  <c r="Z767" i="5"/>
  <c r="U767" i="5"/>
  <c r="Q767" i="5"/>
  <c r="M767" i="5"/>
  <c r="I767" i="5"/>
  <c r="AU766" i="5"/>
  <c r="AQ766" i="5"/>
  <c r="AM766" i="5"/>
  <c r="AI766" i="5"/>
  <c r="AE766" i="5"/>
  <c r="AA766" i="5"/>
  <c r="W766" i="5"/>
  <c r="S766" i="5"/>
  <c r="O766" i="5"/>
  <c r="K766" i="5"/>
  <c r="G766" i="5"/>
  <c r="AS765" i="5"/>
  <c r="AO765" i="5"/>
  <c r="AK765" i="5"/>
  <c r="AG765" i="5"/>
  <c r="AC765" i="5"/>
  <c r="Y765" i="5"/>
  <c r="U765" i="5"/>
  <c r="Q765" i="5"/>
  <c r="M765" i="5"/>
  <c r="I765" i="5"/>
  <c r="AU764" i="5"/>
  <c r="AQ764" i="5"/>
  <c r="AM764" i="5"/>
  <c r="AI764" i="5"/>
  <c r="AE764" i="5"/>
  <c r="AA764" i="5"/>
  <c r="W764" i="5"/>
  <c r="S764" i="5"/>
  <c r="O764" i="5"/>
  <c r="K764" i="5"/>
  <c r="G764" i="5"/>
  <c r="AS763" i="5"/>
  <c r="AO763" i="5"/>
  <c r="AK763" i="5"/>
  <c r="AG763" i="5"/>
  <c r="AC763" i="5"/>
  <c r="Y763" i="5"/>
  <c r="U763" i="5"/>
  <c r="Q763" i="5"/>
  <c r="M763" i="5"/>
  <c r="I763" i="5"/>
  <c r="AU762" i="5"/>
  <c r="AQ762" i="5"/>
  <c r="AM762" i="5"/>
  <c r="AI762" i="5"/>
  <c r="AE762" i="5"/>
  <c r="AA762" i="5"/>
  <c r="W762" i="5"/>
  <c r="S762" i="5"/>
  <c r="O762" i="5"/>
  <c r="K762" i="5"/>
  <c r="G762" i="5"/>
  <c r="AS761" i="5"/>
  <c r="AO761" i="5"/>
  <c r="AK761" i="5"/>
  <c r="AG761" i="5"/>
  <c r="AC761" i="5"/>
  <c r="Y761" i="5"/>
  <c r="U761" i="5"/>
  <c r="Q761" i="5"/>
  <c r="M761" i="5"/>
  <c r="I761" i="5"/>
  <c r="AU760" i="5"/>
  <c r="AQ760" i="5"/>
  <c r="AM760" i="5"/>
  <c r="AI760" i="5"/>
  <c r="AE760" i="5"/>
  <c r="AA760" i="5"/>
  <c r="W760" i="5"/>
  <c r="S760" i="5"/>
  <c r="O760" i="5"/>
  <c r="K760" i="5"/>
  <c r="G760" i="5"/>
  <c r="AS759" i="5"/>
  <c r="AO759" i="5"/>
  <c r="AK759" i="5"/>
  <c r="AG759" i="5"/>
  <c r="AC759" i="5"/>
  <c r="Y759" i="5"/>
  <c r="U759" i="5"/>
  <c r="Q759" i="5"/>
  <c r="M759" i="5"/>
  <c r="I759" i="5"/>
  <c r="AU758" i="5"/>
  <c r="AQ758" i="5"/>
  <c r="AM758" i="5"/>
  <c r="AI758" i="5"/>
  <c r="AE758" i="5"/>
  <c r="AA758" i="5"/>
  <c r="W758" i="5"/>
  <c r="S758" i="5"/>
  <c r="O758" i="5"/>
  <c r="K758" i="5"/>
  <c r="G758" i="5"/>
  <c r="AS757" i="5"/>
  <c r="AO757" i="5"/>
  <c r="AK757" i="5"/>
  <c r="AG757" i="5"/>
  <c r="AC757" i="5"/>
  <c r="Y757" i="5"/>
  <c r="U757" i="5"/>
  <c r="Q757" i="5"/>
  <c r="M757" i="5"/>
  <c r="I757" i="5"/>
  <c r="AU756" i="5"/>
  <c r="AQ756" i="5"/>
  <c r="AM756" i="5"/>
  <c r="AI756" i="5"/>
  <c r="AE756" i="5"/>
  <c r="AA756" i="5"/>
  <c r="W756" i="5"/>
  <c r="S756" i="5"/>
  <c r="O756" i="5"/>
  <c r="K756" i="5"/>
  <c r="G756" i="5"/>
  <c r="AS755" i="5"/>
  <c r="AO755" i="5"/>
  <c r="AK755" i="5"/>
  <c r="AG755" i="5"/>
  <c r="AC755" i="5"/>
  <c r="Y755" i="5"/>
  <c r="U755" i="5"/>
  <c r="Q755" i="5"/>
  <c r="M755" i="5"/>
  <c r="I755" i="5"/>
  <c r="AU754" i="5"/>
  <c r="AQ754" i="5"/>
  <c r="AM754" i="5"/>
  <c r="AI754" i="5"/>
  <c r="AE754" i="5"/>
  <c r="AA754" i="5"/>
  <c r="W754" i="5"/>
  <c r="S754" i="5"/>
  <c r="O754" i="5"/>
  <c r="K754" i="5"/>
  <c r="G754" i="5"/>
  <c r="AS753" i="5"/>
  <c r="AO753" i="5"/>
  <c r="AK753" i="5"/>
  <c r="AG753" i="5"/>
  <c r="AC753" i="5"/>
  <c r="Y753" i="5"/>
  <c r="U753" i="5"/>
  <c r="Q753" i="5"/>
  <c r="M753" i="5"/>
  <c r="I753" i="5"/>
  <c r="AU752" i="5"/>
  <c r="AQ752" i="5"/>
  <c r="AM752" i="5"/>
  <c r="AI752" i="5"/>
  <c r="AE752" i="5"/>
  <c r="AA752" i="5"/>
  <c r="W752" i="5"/>
  <c r="S752" i="5"/>
  <c r="O752" i="5"/>
  <c r="K752" i="5"/>
  <c r="G752" i="5"/>
  <c r="AS751" i="5"/>
  <c r="AO751" i="5"/>
  <c r="AK751" i="5"/>
  <c r="AG751" i="5"/>
  <c r="AC751" i="5"/>
  <c r="Y751" i="5"/>
  <c r="U751" i="5"/>
  <c r="Q751" i="5"/>
  <c r="M751" i="5"/>
  <c r="I751" i="5"/>
  <c r="AU750" i="5"/>
  <c r="AQ750" i="5"/>
  <c r="AM750" i="5"/>
  <c r="AI750" i="5"/>
  <c r="AE750" i="5"/>
  <c r="AA750" i="5"/>
  <c r="W750" i="5"/>
  <c r="S750" i="5"/>
  <c r="O750" i="5"/>
  <c r="K750" i="5"/>
  <c r="G750" i="5"/>
  <c r="AS749" i="5"/>
  <c r="AO749" i="5"/>
  <c r="AK749" i="5"/>
  <c r="AG749" i="5"/>
  <c r="AC749" i="5"/>
  <c r="Y749" i="5"/>
  <c r="U749" i="5"/>
  <c r="Q749" i="5"/>
  <c r="M749" i="5"/>
  <c r="I749" i="5"/>
  <c r="AU748" i="5"/>
  <c r="AQ748" i="5"/>
  <c r="AM748" i="5"/>
  <c r="AI748" i="5"/>
  <c r="AE748" i="5"/>
  <c r="AA748" i="5"/>
  <c r="W748" i="5"/>
  <c r="S748" i="5"/>
  <c r="O748" i="5"/>
  <c r="K748" i="5"/>
  <c r="G748" i="5"/>
  <c r="Z797" i="5"/>
  <c r="J797" i="5"/>
  <c r="AJ796" i="5"/>
  <c r="T796" i="5"/>
  <c r="AT795" i="5"/>
  <c r="AD795" i="5"/>
  <c r="N795" i="5"/>
  <c r="AN794" i="5"/>
  <c r="X794" i="5"/>
  <c r="H794" i="5"/>
  <c r="AH793" i="5"/>
  <c r="R793" i="5"/>
  <c r="AR792" i="5"/>
  <c r="AB792" i="5"/>
  <c r="L792" i="5"/>
  <c r="AL791" i="5"/>
  <c r="V791" i="5"/>
  <c r="F791" i="5"/>
  <c r="AF790" i="5"/>
  <c r="P790" i="5"/>
  <c r="AR789" i="5"/>
  <c r="AG789" i="5"/>
  <c r="V789" i="5"/>
  <c r="L789" i="5"/>
  <c r="AS788" i="5"/>
  <c r="AK788" i="5"/>
  <c r="AC788" i="5"/>
  <c r="U788" i="5"/>
  <c r="M788" i="5"/>
  <c r="AU787" i="5"/>
  <c r="AM787" i="5"/>
  <c r="AE787" i="5"/>
  <c r="W787" i="5"/>
  <c r="O787" i="5"/>
  <c r="G787" i="5"/>
  <c r="AO786" i="5"/>
  <c r="AG786" i="5"/>
  <c r="Y786" i="5"/>
  <c r="Q786" i="5"/>
  <c r="I786" i="5"/>
  <c r="AQ785" i="5"/>
  <c r="AI785" i="5"/>
  <c r="AA785" i="5"/>
  <c r="S785" i="5"/>
  <c r="K785" i="5"/>
  <c r="AS784" i="5"/>
  <c r="AK784" i="5"/>
  <c r="AC784" i="5"/>
  <c r="U784" i="5"/>
  <c r="M784" i="5"/>
  <c r="AU783" i="5"/>
  <c r="AM783" i="5"/>
  <c r="AE783" i="5"/>
  <c r="W783" i="5"/>
  <c r="O783" i="5"/>
  <c r="G783" i="5"/>
  <c r="AO782" i="5"/>
  <c r="AG782" i="5"/>
  <c r="Y782" i="5"/>
  <c r="Q782" i="5"/>
  <c r="I782" i="5"/>
  <c r="AQ781" i="5"/>
  <c r="AI781" i="5"/>
  <c r="AA781" i="5"/>
  <c r="S781" i="5"/>
  <c r="K781" i="5"/>
  <c r="AS780" i="5"/>
  <c r="AK780" i="5"/>
  <c r="AC780" i="5"/>
  <c r="U780" i="5"/>
  <c r="M780" i="5"/>
  <c r="AU779" i="5"/>
  <c r="AM779" i="5"/>
  <c r="AE779" i="5"/>
  <c r="W779" i="5"/>
  <c r="O779" i="5"/>
  <c r="G779" i="5"/>
  <c r="AO778" i="5"/>
  <c r="AG778" i="5"/>
  <c r="Y778" i="5"/>
  <c r="Q778" i="5"/>
  <c r="I778" i="5"/>
  <c r="AQ777" i="5"/>
  <c r="AI777" i="5"/>
  <c r="AA777" i="5"/>
  <c r="S777" i="5"/>
  <c r="K777" i="5"/>
  <c r="AS776" i="5"/>
  <c r="AK776" i="5"/>
  <c r="AC776" i="5"/>
  <c r="U776" i="5"/>
  <c r="M776" i="5"/>
  <c r="AU775" i="5"/>
  <c r="AM775" i="5"/>
  <c r="AE775" i="5"/>
  <c r="W775" i="5"/>
  <c r="O775" i="5"/>
  <c r="G775" i="5"/>
  <c r="AO774" i="5"/>
  <c r="AG774" i="5"/>
  <c r="Y774" i="5"/>
  <c r="Q774" i="5"/>
  <c r="I774" i="5"/>
  <c r="AQ773" i="5"/>
  <c r="AI773" i="5"/>
  <c r="AA773" i="5"/>
  <c r="S773" i="5"/>
  <c r="K773" i="5"/>
  <c r="AS772" i="5"/>
  <c r="AK772" i="5"/>
  <c r="AC772" i="5"/>
  <c r="U772" i="5"/>
  <c r="M772" i="5"/>
  <c r="AU771" i="5"/>
  <c r="AM771" i="5"/>
  <c r="AE771" i="5"/>
  <c r="W771" i="5"/>
  <c r="O771" i="5"/>
  <c r="G771" i="5"/>
  <c r="AO770" i="5"/>
  <c r="AG770" i="5"/>
  <c r="Y770" i="5"/>
  <c r="Q770" i="5"/>
  <c r="I770" i="5"/>
  <c r="AQ769" i="5"/>
  <c r="AI769" i="5"/>
  <c r="AA769" i="5"/>
  <c r="S769" i="5"/>
  <c r="K769" i="5"/>
  <c r="AS768" i="5"/>
  <c r="AK768" i="5"/>
  <c r="AC768" i="5"/>
  <c r="U768" i="5"/>
  <c r="M768" i="5"/>
  <c r="AU767" i="5"/>
  <c r="AM767" i="5"/>
  <c r="AE767" i="5"/>
  <c r="X767" i="5"/>
  <c r="T767" i="5"/>
  <c r="P767" i="5"/>
  <c r="L767" i="5"/>
  <c r="H767" i="5"/>
  <c r="AT766" i="5"/>
  <c r="AP766" i="5"/>
  <c r="AL766" i="5"/>
  <c r="AH766" i="5"/>
  <c r="AD766" i="5"/>
  <c r="Z766" i="5"/>
  <c r="V766" i="5"/>
  <c r="R766" i="5"/>
  <c r="N766" i="5"/>
  <c r="J766" i="5"/>
  <c r="F766" i="5"/>
  <c r="AR765" i="5"/>
  <c r="AN765" i="5"/>
  <c r="AJ765" i="5"/>
  <c r="AF765" i="5"/>
  <c r="AB765" i="5"/>
  <c r="X765" i="5"/>
  <c r="T765" i="5"/>
  <c r="P765" i="5"/>
  <c r="L765" i="5"/>
  <c r="H765" i="5"/>
  <c r="AT764" i="5"/>
  <c r="AP764" i="5"/>
  <c r="AL764" i="5"/>
  <c r="AH764" i="5"/>
  <c r="AD764" i="5"/>
  <c r="Z764" i="5"/>
  <c r="V764" i="5"/>
  <c r="R764" i="5"/>
  <c r="N764" i="5"/>
  <c r="J764" i="5"/>
  <c r="F764" i="5"/>
  <c r="AR763" i="5"/>
  <c r="AN763" i="5"/>
  <c r="AJ763" i="5"/>
  <c r="AF763" i="5"/>
  <c r="AB763" i="5"/>
  <c r="X763" i="5"/>
  <c r="T763" i="5"/>
  <c r="P763" i="5"/>
  <c r="L763" i="5"/>
  <c r="H763" i="5"/>
  <c r="AT762" i="5"/>
  <c r="AP762" i="5"/>
  <c r="AL762" i="5"/>
  <c r="AH762" i="5"/>
  <c r="AD762" i="5"/>
  <c r="Z762" i="5"/>
  <c r="V762" i="5"/>
  <c r="R762" i="5"/>
  <c r="N762" i="5"/>
  <c r="J762" i="5"/>
  <c r="F762" i="5"/>
  <c r="AR761" i="5"/>
  <c r="AN761" i="5"/>
  <c r="AJ761" i="5"/>
  <c r="AF761" i="5"/>
  <c r="AB761" i="5"/>
  <c r="X761" i="5"/>
  <c r="T761" i="5"/>
  <c r="P761" i="5"/>
  <c r="L761" i="5"/>
  <c r="H761" i="5"/>
  <c r="AT760" i="5"/>
  <c r="AP760" i="5"/>
  <c r="AL760" i="5"/>
  <c r="AH760" i="5"/>
  <c r="AD760" i="5"/>
  <c r="Z760" i="5"/>
  <c r="V760" i="5"/>
  <c r="R760" i="5"/>
  <c r="N760" i="5"/>
  <c r="J760" i="5"/>
  <c r="F760" i="5"/>
  <c r="AR759" i="5"/>
  <c r="AN759" i="5"/>
  <c r="AJ759" i="5"/>
  <c r="AF759" i="5"/>
  <c r="AB759" i="5"/>
  <c r="X759" i="5"/>
  <c r="T759" i="5"/>
  <c r="P759" i="5"/>
  <c r="L759" i="5"/>
  <c r="H759" i="5"/>
  <c r="AT758" i="5"/>
  <c r="AP758" i="5"/>
  <c r="AL758" i="5"/>
  <c r="AH758" i="5"/>
  <c r="AD758" i="5"/>
  <c r="Z758" i="5"/>
  <c r="V758" i="5"/>
  <c r="R758" i="5"/>
  <c r="N758" i="5"/>
  <c r="J758" i="5"/>
  <c r="F758" i="5"/>
  <c r="AR757" i="5"/>
  <c r="AN757" i="5"/>
  <c r="AJ757" i="5"/>
  <c r="AF757" i="5"/>
  <c r="AB757" i="5"/>
  <c r="X757" i="5"/>
  <c r="T757" i="5"/>
  <c r="P757" i="5"/>
  <c r="L757" i="5"/>
  <c r="H757" i="5"/>
  <c r="AT756" i="5"/>
  <c r="AP756" i="5"/>
  <c r="AL756" i="5"/>
  <c r="AH756" i="5"/>
  <c r="AD756" i="5"/>
  <c r="Z756" i="5"/>
  <c r="V756" i="5"/>
  <c r="R756" i="5"/>
  <c r="N756" i="5"/>
  <c r="J756" i="5"/>
  <c r="F756" i="5"/>
  <c r="AR755" i="5"/>
  <c r="AN755" i="5"/>
  <c r="AJ755" i="5"/>
  <c r="AF755" i="5"/>
  <c r="AB755" i="5"/>
  <c r="X755" i="5"/>
  <c r="T755" i="5"/>
  <c r="P755" i="5"/>
  <c r="L755" i="5"/>
  <c r="H755" i="5"/>
  <c r="AT754" i="5"/>
  <c r="AP754" i="5"/>
  <c r="AL754" i="5"/>
  <c r="AH754" i="5"/>
  <c r="AD754" i="5"/>
  <c r="Z754" i="5"/>
  <c r="V754" i="5"/>
  <c r="R754" i="5"/>
  <c r="N754" i="5"/>
  <c r="J754" i="5"/>
  <c r="F754" i="5"/>
  <c r="AR753" i="5"/>
  <c r="AN753" i="5"/>
  <c r="AJ753" i="5"/>
  <c r="AF753" i="5"/>
  <c r="AB753" i="5"/>
  <c r="X753" i="5"/>
  <c r="T753" i="5"/>
  <c r="P753" i="5"/>
  <c r="L753" i="5"/>
  <c r="H753" i="5"/>
  <c r="AT752" i="5"/>
  <c r="AP752" i="5"/>
  <c r="AL752" i="5"/>
  <c r="AH752" i="5"/>
  <c r="AD752" i="5"/>
  <c r="Z752" i="5"/>
  <c r="V752" i="5"/>
  <c r="R752" i="5"/>
  <c r="N752" i="5"/>
  <c r="J752" i="5"/>
  <c r="F752" i="5"/>
  <c r="AR751" i="5"/>
  <c r="AN751" i="5"/>
  <c r="AJ751" i="5"/>
  <c r="AF751" i="5"/>
  <c r="AB751" i="5"/>
  <c r="X751" i="5"/>
  <c r="T751" i="5"/>
  <c r="P751" i="5"/>
  <c r="L751" i="5"/>
  <c r="H751" i="5"/>
  <c r="AT750" i="5"/>
  <c r="AP750" i="5"/>
  <c r="AL750" i="5"/>
  <c r="AH750" i="5"/>
  <c r="AD750" i="5"/>
  <c r="Z750" i="5"/>
  <c r="V750" i="5"/>
  <c r="R750" i="5"/>
  <c r="N750" i="5"/>
  <c r="J750" i="5"/>
  <c r="F750" i="5"/>
  <c r="AR749" i="5"/>
  <c r="AN749" i="5"/>
  <c r="AJ749" i="5"/>
  <c r="AF749" i="5"/>
  <c r="AB749" i="5"/>
  <c r="X749" i="5"/>
  <c r="T749" i="5"/>
  <c r="P749" i="5"/>
  <c r="L749" i="5"/>
  <c r="H749" i="5"/>
  <c r="AT748" i="5"/>
  <c r="AP748" i="5"/>
  <c r="AL748" i="5"/>
  <c r="AH748" i="5"/>
  <c r="AD748" i="5"/>
  <c r="Z748" i="5"/>
  <c r="V748" i="5"/>
  <c r="R748" i="5"/>
  <c r="N748" i="5"/>
  <c r="J748" i="5"/>
  <c r="F748" i="5"/>
  <c r="AR747" i="5"/>
  <c r="AN747" i="5"/>
  <c r="AJ747" i="5"/>
  <c r="AR796" i="5"/>
  <c r="L796" i="5"/>
  <c r="V795" i="5"/>
  <c r="AF794" i="5"/>
  <c r="AP793" i="5"/>
  <c r="J793" i="5"/>
  <c r="T792" i="5"/>
  <c r="AD791" i="5"/>
  <c r="AN790" i="5"/>
  <c r="H790" i="5"/>
  <c r="AB789" i="5"/>
  <c r="G789" i="5"/>
  <c r="AG788" i="5"/>
  <c r="Q788" i="5"/>
  <c r="AQ787" i="5"/>
  <c r="AA787" i="5"/>
  <c r="K787" i="5"/>
  <c r="AK786" i="5"/>
  <c r="U786" i="5"/>
  <c r="AU785" i="5"/>
  <c r="AE785" i="5"/>
  <c r="O785" i="5"/>
  <c r="AO784" i="5"/>
  <c r="Y784" i="5"/>
  <c r="I784" i="5"/>
  <c r="AI783" i="5"/>
  <c r="S783" i="5"/>
  <c r="AS782" i="5"/>
  <c r="AC782" i="5"/>
  <c r="M782" i="5"/>
  <c r="AM781" i="5"/>
  <c r="W781" i="5"/>
  <c r="G781" i="5"/>
  <c r="AG780" i="5"/>
  <c r="Q780" i="5"/>
  <c r="AQ779" i="5"/>
  <c r="AA779" i="5"/>
  <c r="K779" i="5"/>
  <c r="AK778" i="5"/>
  <c r="U778" i="5"/>
  <c r="AU777" i="5"/>
  <c r="AE777" i="5"/>
  <c r="O777" i="5"/>
  <c r="AO776" i="5"/>
  <c r="Y776" i="5"/>
  <c r="I776" i="5"/>
  <c r="AI775" i="5"/>
  <c r="S775" i="5"/>
  <c r="AS774" i="5"/>
  <c r="AC774" i="5"/>
  <c r="M774" i="5"/>
  <c r="AM773" i="5"/>
  <c r="W773" i="5"/>
  <c r="G773" i="5"/>
  <c r="AG772" i="5"/>
  <c r="Q772" i="5"/>
  <c r="AQ771" i="5"/>
  <c r="AA771" i="5"/>
  <c r="K771" i="5"/>
  <c r="AK770" i="5"/>
  <c r="U770" i="5"/>
  <c r="AU769" i="5"/>
  <c r="AE769" i="5"/>
  <c r="O769" i="5"/>
  <c r="AO768" i="5"/>
  <c r="Y768" i="5"/>
  <c r="I768" i="5"/>
  <c r="AI767" i="5"/>
  <c r="V767" i="5"/>
  <c r="N767" i="5"/>
  <c r="F767" i="5"/>
  <c r="AN766" i="5"/>
  <c r="AF766" i="5"/>
  <c r="X766" i="5"/>
  <c r="P766" i="5"/>
  <c r="H766" i="5"/>
  <c r="AP765" i="5"/>
  <c r="AH765" i="5"/>
  <c r="Z765" i="5"/>
  <c r="R765" i="5"/>
  <c r="J765" i="5"/>
  <c r="AR764" i="5"/>
  <c r="AJ764" i="5"/>
  <c r="AB764" i="5"/>
  <c r="T764" i="5"/>
  <c r="L764" i="5"/>
  <c r="AE796" i="5"/>
  <c r="AO795" i="5"/>
  <c r="I795" i="5"/>
  <c r="S794" i="5"/>
  <c r="AC793" i="5"/>
  <c r="AM792" i="5"/>
  <c r="G792" i="5"/>
  <c r="Q791" i="5"/>
  <c r="AA790" i="5"/>
  <c r="AN789" i="5"/>
  <c r="R789" i="5"/>
  <c r="AP788" i="5"/>
  <c r="Z788" i="5"/>
  <c r="J788" i="5"/>
  <c r="AJ787" i="5"/>
  <c r="T787" i="5"/>
  <c r="AT786" i="5"/>
  <c r="AD786" i="5"/>
  <c r="N786" i="5"/>
  <c r="AN785" i="5"/>
  <c r="X785" i="5"/>
  <c r="H785" i="5"/>
  <c r="AH784" i="5"/>
  <c r="R784" i="5"/>
  <c r="AR783" i="5"/>
  <c r="AB783" i="5"/>
  <c r="L783" i="5"/>
  <c r="AL782" i="5"/>
  <c r="V782" i="5"/>
  <c r="F782" i="5"/>
  <c r="AF781" i="5"/>
  <c r="P781" i="5"/>
  <c r="AP780" i="5"/>
  <c r="Z780" i="5"/>
  <c r="J780" i="5"/>
  <c r="AJ779" i="5"/>
  <c r="T779" i="5"/>
  <c r="AT778" i="5"/>
  <c r="AD778" i="5"/>
  <c r="N778" i="5"/>
  <c r="AN777" i="5"/>
  <c r="X777" i="5"/>
  <c r="H777" i="5"/>
  <c r="AH776" i="5"/>
  <c r="R776" i="5"/>
  <c r="AR775" i="5"/>
  <c r="AB775" i="5"/>
  <c r="L775" i="5"/>
  <c r="AL774" i="5"/>
  <c r="V774" i="5"/>
  <c r="F774" i="5"/>
  <c r="AF773" i="5"/>
  <c r="P773" i="5"/>
  <c r="AP772" i="5"/>
  <c r="Z772" i="5"/>
  <c r="J772" i="5"/>
  <c r="AJ771" i="5"/>
  <c r="T771" i="5"/>
  <c r="AT770" i="5"/>
  <c r="AD770" i="5"/>
  <c r="N770" i="5"/>
  <c r="AN769" i="5"/>
  <c r="X769" i="5"/>
  <c r="H769" i="5"/>
  <c r="AH768" i="5"/>
  <c r="R768" i="5"/>
  <c r="AR767" i="5"/>
  <c r="AB767" i="5"/>
  <c r="S767" i="5"/>
  <c r="K767" i="5"/>
  <c r="AS766" i="5"/>
  <c r="AK766" i="5"/>
  <c r="AC766" i="5"/>
  <c r="U766" i="5"/>
  <c r="M766" i="5"/>
  <c r="AU765" i="5"/>
  <c r="AM765" i="5"/>
  <c r="AE765" i="5"/>
  <c r="W765" i="5"/>
  <c r="O765" i="5"/>
  <c r="G765" i="5"/>
  <c r="AO764" i="5"/>
  <c r="AG764" i="5"/>
  <c r="Y764" i="5"/>
  <c r="Q764" i="5"/>
  <c r="AB796" i="5"/>
  <c r="AL795" i="5"/>
  <c r="F795" i="5"/>
  <c r="P794" i="5"/>
  <c r="Z793" i="5"/>
  <c r="AJ792" i="5"/>
  <c r="AT791" i="5"/>
  <c r="N791" i="5"/>
  <c r="X790" i="5"/>
  <c r="AL789" i="5"/>
  <c r="Q789" i="5"/>
  <c r="AO788" i="5"/>
  <c r="Y788" i="5"/>
  <c r="I788" i="5"/>
  <c r="AI787" i="5"/>
  <c r="S787" i="5"/>
  <c r="AS786" i="5"/>
  <c r="AC786" i="5"/>
  <c r="M786" i="5"/>
  <c r="AM785" i="5"/>
  <c r="W785" i="5"/>
  <c r="G785" i="5"/>
  <c r="AG784" i="5"/>
  <c r="Q784" i="5"/>
  <c r="AQ783" i="5"/>
  <c r="AA783" i="5"/>
  <c r="K783" i="5"/>
  <c r="AK782" i="5"/>
  <c r="U782" i="5"/>
  <c r="AU781" i="5"/>
  <c r="AE781" i="5"/>
  <c r="O781" i="5"/>
  <c r="AO780" i="5"/>
  <c r="Y780" i="5"/>
  <c r="I780" i="5"/>
  <c r="AI779" i="5"/>
  <c r="S779" i="5"/>
  <c r="AS778" i="5"/>
  <c r="AC778" i="5"/>
  <c r="M778" i="5"/>
  <c r="AM777" i="5"/>
  <c r="W777" i="5"/>
  <c r="G777" i="5"/>
  <c r="AG776" i="5"/>
  <c r="Q776" i="5"/>
  <c r="AQ775" i="5"/>
  <c r="AA775" i="5"/>
  <c r="K775" i="5"/>
  <c r="AK774" i="5"/>
  <c r="U774" i="5"/>
  <c r="AU773" i="5"/>
  <c r="AE773" i="5"/>
  <c r="O773" i="5"/>
  <c r="AO772" i="5"/>
  <c r="Y772" i="5"/>
  <c r="I772" i="5"/>
  <c r="AI771" i="5"/>
  <c r="S771" i="5"/>
  <c r="AS770" i="5"/>
  <c r="AC770" i="5"/>
  <c r="M770" i="5"/>
  <c r="AM769" i="5"/>
  <c r="W769" i="5"/>
  <c r="G769" i="5"/>
  <c r="AG768" i="5"/>
  <c r="Q768" i="5"/>
  <c r="AQ767" i="5"/>
  <c r="AA767" i="5"/>
  <c r="R767" i="5"/>
  <c r="J767" i="5"/>
  <c r="AR766" i="5"/>
  <c r="AJ766" i="5"/>
  <c r="AB766" i="5"/>
  <c r="T766" i="5"/>
  <c r="L766" i="5"/>
  <c r="AT765" i="5"/>
  <c r="AL765" i="5"/>
  <c r="AD765" i="5"/>
  <c r="V765" i="5"/>
  <c r="N765" i="5"/>
  <c r="F765" i="5"/>
  <c r="AN764" i="5"/>
  <c r="AF764" i="5"/>
  <c r="X764" i="5"/>
  <c r="P764" i="5"/>
  <c r="H764" i="5"/>
  <c r="AP763" i="5"/>
  <c r="AH763" i="5"/>
  <c r="Z763" i="5"/>
  <c r="R763" i="5"/>
  <c r="J763" i="5"/>
  <c r="AR762" i="5"/>
  <c r="AJ762" i="5"/>
  <c r="AB762" i="5"/>
  <c r="T762" i="5"/>
  <c r="L762" i="5"/>
  <c r="AT761" i="5"/>
  <c r="AL761" i="5"/>
  <c r="AD761" i="5"/>
  <c r="V761" i="5"/>
  <c r="N761" i="5"/>
  <c r="F761" i="5"/>
  <c r="AN760" i="5"/>
  <c r="AF760" i="5"/>
  <c r="X760" i="5"/>
  <c r="P760" i="5"/>
  <c r="H760" i="5"/>
  <c r="AP759" i="5"/>
  <c r="AH759" i="5"/>
  <c r="Z759" i="5"/>
  <c r="R759" i="5"/>
  <c r="J759" i="5"/>
  <c r="AR758" i="5"/>
  <c r="AJ758" i="5"/>
  <c r="AB758" i="5"/>
  <c r="T758" i="5"/>
  <c r="L758" i="5"/>
  <c r="AT757" i="5"/>
  <c r="AL757" i="5"/>
  <c r="AD757" i="5"/>
  <c r="V757" i="5"/>
  <c r="N757" i="5"/>
  <c r="F757" i="5"/>
  <c r="AN756" i="5"/>
  <c r="AF756" i="5"/>
  <c r="X756" i="5"/>
  <c r="P756" i="5"/>
  <c r="H756" i="5"/>
  <c r="AP755" i="5"/>
  <c r="AH755" i="5"/>
  <c r="Z755" i="5"/>
  <c r="R755" i="5"/>
  <c r="J755" i="5"/>
  <c r="AR754" i="5"/>
  <c r="AJ754" i="5"/>
  <c r="AB754" i="5"/>
  <c r="T754" i="5"/>
  <c r="L754" i="5"/>
  <c r="AT753" i="5"/>
  <c r="AL753" i="5"/>
  <c r="AD753" i="5"/>
  <c r="V753" i="5"/>
  <c r="N753" i="5"/>
  <c r="F753" i="5"/>
  <c r="AN752" i="5"/>
  <c r="AF752" i="5"/>
  <c r="X752" i="5"/>
  <c r="P752" i="5"/>
  <c r="H752" i="5"/>
  <c r="AP751" i="5"/>
  <c r="AH751" i="5"/>
  <c r="Z751" i="5"/>
  <c r="R751" i="5"/>
  <c r="J751" i="5"/>
  <c r="AR750" i="5"/>
  <c r="AJ750" i="5"/>
  <c r="AB750" i="5"/>
  <c r="T750" i="5"/>
  <c r="L750" i="5"/>
  <c r="AT749" i="5"/>
  <c r="AL749" i="5"/>
  <c r="AD749" i="5"/>
  <c r="V749" i="5"/>
  <c r="N749" i="5"/>
  <c r="F749" i="5"/>
  <c r="AN748" i="5"/>
  <c r="AF748" i="5"/>
  <c r="X748" i="5"/>
  <c r="P748" i="5"/>
  <c r="H748" i="5"/>
  <c r="AQ747" i="5"/>
  <c r="AL747" i="5"/>
  <c r="AG747" i="5"/>
  <c r="AC747" i="5"/>
  <c r="Y747" i="5"/>
  <c r="U747" i="5"/>
  <c r="Q747" i="5"/>
  <c r="M747" i="5"/>
  <c r="I747" i="5"/>
  <c r="AU746" i="5"/>
  <c r="AQ746" i="5"/>
  <c r="AM746" i="5"/>
  <c r="AI746" i="5"/>
  <c r="AE746" i="5"/>
  <c r="AA746" i="5"/>
  <c r="W746" i="5"/>
  <c r="S746" i="5"/>
  <c r="O746" i="5"/>
  <c r="K746" i="5"/>
  <c r="G746" i="5"/>
  <c r="AS745" i="5"/>
  <c r="AO745" i="5"/>
  <c r="AK745" i="5"/>
  <c r="AG745" i="5"/>
  <c r="AC745" i="5"/>
  <c r="Y745" i="5"/>
  <c r="U745" i="5"/>
  <c r="Q745" i="5"/>
  <c r="M745" i="5"/>
  <c r="I745" i="5"/>
  <c r="AU744" i="5"/>
  <c r="AQ744" i="5"/>
  <c r="AM744" i="5"/>
  <c r="AI744" i="5"/>
  <c r="AE744" i="5"/>
  <c r="AA744" i="5"/>
  <c r="W744" i="5"/>
  <c r="S744" i="5"/>
  <c r="O744" i="5"/>
  <c r="K744" i="5"/>
  <c r="G744" i="5"/>
  <c r="AS743" i="5"/>
  <c r="AO743" i="5"/>
  <c r="AK743" i="5"/>
  <c r="AG743" i="5"/>
  <c r="AC743" i="5"/>
  <c r="Y743" i="5"/>
  <c r="U743" i="5"/>
  <c r="Q743" i="5"/>
  <c r="M743" i="5"/>
  <c r="I743" i="5"/>
  <c r="AU742" i="5"/>
  <c r="AQ742" i="5"/>
  <c r="AM742" i="5"/>
  <c r="AI742" i="5"/>
  <c r="AE742" i="5"/>
  <c r="AA742" i="5"/>
  <c r="W742" i="5"/>
  <c r="S742" i="5"/>
  <c r="O742" i="5"/>
  <c r="K742" i="5"/>
  <c r="G742" i="5"/>
  <c r="AS741" i="5"/>
  <c r="AO741" i="5"/>
  <c r="AK741" i="5"/>
  <c r="AG741" i="5"/>
  <c r="AC741" i="5"/>
  <c r="Y741" i="5"/>
  <c r="U741" i="5"/>
  <c r="Q741" i="5"/>
  <c r="M741" i="5"/>
  <c r="I741" i="5"/>
  <c r="AU740" i="5"/>
  <c r="AQ740" i="5"/>
  <c r="AM740" i="5"/>
  <c r="AI740" i="5"/>
  <c r="AE740" i="5"/>
  <c r="AA740" i="5"/>
  <c r="W740" i="5"/>
  <c r="S740" i="5"/>
  <c r="O740" i="5"/>
  <c r="K740" i="5"/>
  <c r="G740" i="5"/>
  <c r="AS739" i="5"/>
  <c r="AO739" i="5"/>
  <c r="AK739" i="5"/>
  <c r="AG739" i="5"/>
  <c r="AC739" i="5"/>
  <c r="Y739" i="5"/>
  <c r="U739" i="5"/>
  <c r="Q739" i="5"/>
  <c r="M739" i="5"/>
  <c r="I739" i="5"/>
  <c r="AU738" i="5"/>
  <c r="AQ738" i="5"/>
  <c r="AM738" i="5"/>
  <c r="AI738" i="5"/>
  <c r="AE738" i="5"/>
  <c r="AA738" i="5"/>
  <c r="W738" i="5"/>
  <c r="S738" i="5"/>
  <c r="O738" i="5"/>
  <c r="K738" i="5"/>
  <c r="G738" i="5"/>
  <c r="AS737" i="5"/>
  <c r="AO737" i="5"/>
  <c r="AK737" i="5"/>
  <c r="AG737" i="5"/>
  <c r="AC737" i="5"/>
  <c r="Y737" i="5"/>
  <c r="U737" i="5"/>
  <c r="Q737" i="5"/>
  <c r="M737" i="5"/>
  <c r="I737" i="5"/>
  <c r="AU736" i="5"/>
  <c r="AQ736" i="5"/>
  <c r="AM736" i="5"/>
  <c r="AI736" i="5"/>
  <c r="AE736" i="5"/>
  <c r="AA736" i="5"/>
  <c r="W736" i="5"/>
  <c r="S736" i="5"/>
  <c r="O736" i="5"/>
  <c r="K736" i="5"/>
  <c r="G736" i="5"/>
  <c r="AS735" i="5"/>
  <c r="AO735" i="5"/>
  <c r="AK735" i="5"/>
  <c r="AG735" i="5"/>
  <c r="AC735" i="5"/>
  <c r="Y735" i="5"/>
  <c r="U735" i="5"/>
  <c r="Q735" i="5"/>
  <c r="M735" i="5"/>
  <c r="I735" i="5"/>
  <c r="AU734" i="5"/>
  <c r="AQ734" i="5"/>
  <c r="AM734" i="5"/>
  <c r="AI734" i="5"/>
  <c r="AE734" i="5"/>
  <c r="AA734" i="5"/>
  <c r="W734" i="5"/>
  <c r="S734" i="5"/>
  <c r="O734" i="5"/>
  <c r="K734" i="5"/>
  <c r="G734" i="5"/>
  <c r="AS733" i="5"/>
  <c r="AO733" i="5"/>
  <c r="AK733" i="5"/>
  <c r="AG733" i="5"/>
  <c r="AC733" i="5"/>
  <c r="Y733" i="5"/>
  <c r="U733" i="5"/>
  <c r="Q733" i="5"/>
  <c r="M733" i="5"/>
  <c r="I733" i="5"/>
  <c r="AU732" i="5"/>
  <c r="AQ732" i="5"/>
  <c r="AM732" i="5"/>
  <c r="AI732" i="5"/>
  <c r="AE732" i="5"/>
  <c r="AA732" i="5"/>
  <c r="W732" i="5"/>
  <c r="S732" i="5"/>
  <c r="O732" i="5"/>
  <c r="K732" i="5"/>
  <c r="G732" i="5"/>
  <c r="AS731" i="5"/>
  <c r="AO731" i="5"/>
  <c r="AK731" i="5"/>
  <c r="AG731" i="5"/>
  <c r="AU796" i="5"/>
  <c r="O796" i="5"/>
  <c r="Y795" i="5"/>
  <c r="AI794" i="5"/>
  <c r="AS793" i="5"/>
  <c r="M793" i="5"/>
  <c r="W792" i="5"/>
  <c r="AG791" i="5"/>
  <c r="AQ790" i="5"/>
  <c r="K790" i="5"/>
  <c r="AC789" i="5"/>
  <c r="H789" i="5"/>
  <c r="AH788" i="5"/>
  <c r="R788" i="5"/>
  <c r="AR787" i="5"/>
  <c r="AB787" i="5"/>
  <c r="L787" i="5"/>
  <c r="AL786" i="5"/>
  <c r="V786" i="5"/>
  <c r="F786" i="5"/>
  <c r="AF785" i="5"/>
  <c r="P785" i="5"/>
  <c r="AP784" i="5"/>
  <c r="Z784" i="5"/>
  <c r="J784" i="5"/>
  <c r="AJ783" i="5"/>
  <c r="T783" i="5"/>
  <c r="AT782" i="5"/>
  <c r="AD782" i="5"/>
  <c r="N782" i="5"/>
  <c r="AN781" i="5"/>
  <c r="X781" i="5"/>
  <c r="H781" i="5"/>
  <c r="AH780" i="5"/>
  <c r="R780" i="5"/>
  <c r="AR779" i="5"/>
  <c r="AB779" i="5"/>
  <c r="L779" i="5"/>
  <c r="AL778" i="5"/>
  <c r="V778" i="5"/>
  <c r="F778" i="5"/>
  <c r="AF777" i="5"/>
  <c r="P777" i="5"/>
  <c r="AP776" i="5"/>
  <c r="Z776" i="5"/>
  <c r="J776" i="5"/>
  <c r="AJ775" i="5"/>
  <c r="T775" i="5"/>
  <c r="AT774" i="5"/>
  <c r="AD774" i="5"/>
  <c r="N774" i="5"/>
  <c r="AN773" i="5"/>
  <c r="X773" i="5"/>
  <c r="H773" i="5"/>
  <c r="AH772" i="5"/>
  <c r="R772" i="5"/>
  <c r="AR771" i="5"/>
  <c r="AB771" i="5"/>
  <c r="L771" i="5"/>
  <c r="AL770" i="5"/>
  <c r="V770" i="5"/>
  <c r="F770" i="5"/>
  <c r="AF769" i="5"/>
  <c r="P769" i="5"/>
  <c r="AP768" i="5"/>
  <c r="Z768" i="5"/>
  <c r="J768" i="5"/>
  <c r="AJ767" i="5"/>
  <c r="W767" i="5"/>
  <c r="O767" i="5"/>
  <c r="G767" i="5"/>
  <c r="AO766" i="5"/>
  <c r="AG766" i="5"/>
  <c r="Y766" i="5"/>
  <c r="Q766" i="5"/>
  <c r="I766" i="5"/>
  <c r="AQ765" i="5"/>
  <c r="AI765" i="5"/>
  <c r="AA765" i="5"/>
  <c r="S765" i="5"/>
  <c r="K765" i="5"/>
  <c r="AS764" i="5"/>
  <c r="AK764" i="5"/>
  <c r="AC764" i="5"/>
  <c r="U764" i="5"/>
  <c r="M764" i="5"/>
  <c r="AU763" i="5"/>
  <c r="AM763" i="5"/>
  <c r="AE763" i="5"/>
  <c r="W763" i="5"/>
  <c r="O763" i="5"/>
  <c r="G763" i="5"/>
  <c r="AO762" i="5"/>
  <c r="AG762" i="5"/>
  <c r="Y762" i="5"/>
  <c r="Q762" i="5"/>
  <c r="I762" i="5"/>
  <c r="AQ761" i="5"/>
  <c r="AI761" i="5"/>
  <c r="AA761" i="5"/>
  <c r="S761" i="5"/>
  <c r="K761" i="5"/>
  <c r="AS760" i="5"/>
  <c r="AK760" i="5"/>
  <c r="AC760" i="5"/>
  <c r="U760" i="5"/>
  <c r="M760" i="5"/>
  <c r="AU759" i="5"/>
  <c r="AM759" i="5"/>
  <c r="AE759" i="5"/>
  <c r="W759" i="5"/>
  <c r="O759" i="5"/>
  <c r="G759" i="5"/>
  <c r="AO758" i="5"/>
  <c r="AG758" i="5"/>
  <c r="Y758" i="5"/>
  <c r="Q758" i="5"/>
  <c r="I758" i="5"/>
  <c r="AQ757" i="5"/>
  <c r="AI757" i="5"/>
  <c r="AA757" i="5"/>
  <c r="S757" i="5"/>
  <c r="K757" i="5"/>
  <c r="AS756" i="5"/>
  <c r="AK756" i="5"/>
  <c r="AC756" i="5"/>
  <c r="U756" i="5"/>
  <c r="M756" i="5"/>
  <c r="AU755" i="5"/>
  <c r="AM755" i="5"/>
  <c r="AE755" i="5"/>
  <c r="W755" i="5"/>
  <c r="O755" i="5"/>
  <c r="G755" i="5"/>
  <c r="AO754" i="5"/>
  <c r="AG754" i="5"/>
  <c r="Y754" i="5"/>
  <c r="Q754" i="5"/>
  <c r="I754" i="5"/>
  <c r="AQ753" i="5"/>
  <c r="AI753" i="5"/>
  <c r="AA753" i="5"/>
  <c r="S753" i="5"/>
  <c r="K753" i="5"/>
  <c r="AS752" i="5"/>
  <c r="AK752" i="5"/>
  <c r="AC752" i="5"/>
  <c r="U752" i="5"/>
  <c r="M752" i="5"/>
  <c r="AU751" i="5"/>
  <c r="AM751" i="5"/>
  <c r="AE751" i="5"/>
  <c r="W751" i="5"/>
  <c r="O751" i="5"/>
  <c r="G751" i="5"/>
  <c r="AO750" i="5"/>
  <c r="AG750" i="5"/>
  <c r="Y750" i="5"/>
  <c r="Q750" i="5"/>
  <c r="I750" i="5"/>
  <c r="AQ749" i="5"/>
  <c r="AI749" i="5"/>
  <c r="AA749" i="5"/>
  <c r="S749" i="5"/>
  <c r="K749" i="5"/>
  <c r="AS748" i="5"/>
  <c r="AK748" i="5"/>
  <c r="AC748" i="5"/>
  <c r="U748" i="5"/>
  <c r="M748" i="5"/>
  <c r="AU747" i="5"/>
  <c r="AP747" i="5"/>
  <c r="AK747" i="5"/>
  <c r="AF747" i="5"/>
  <c r="AB747" i="5"/>
  <c r="X747" i="5"/>
  <c r="T747" i="5"/>
  <c r="P747" i="5"/>
  <c r="L747" i="5"/>
  <c r="H747" i="5"/>
  <c r="AT746" i="5"/>
  <c r="AP746" i="5"/>
  <c r="AL746" i="5"/>
  <c r="AH746" i="5"/>
  <c r="AD746" i="5"/>
  <c r="Z746" i="5"/>
  <c r="V746" i="5"/>
  <c r="R746" i="5"/>
  <c r="N746" i="5"/>
  <c r="J746" i="5"/>
  <c r="F746" i="5"/>
  <c r="AR745" i="5"/>
  <c r="AN745" i="5"/>
  <c r="AJ745" i="5"/>
  <c r="AF745" i="5"/>
  <c r="AB745" i="5"/>
  <c r="X745" i="5"/>
  <c r="T745" i="5"/>
  <c r="P745" i="5"/>
  <c r="L745" i="5"/>
  <c r="H745" i="5"/>
  <c r="AT744" i="5"/>
  <c r="AP744" i="5"/>
  <c r="AL744" i="5"/>
  <c r="AH744" i="5"/>
  <c r="AD744" i="5"/>
  <c r="Z744" i="5"/>
  <c r="V744" i="5"/>
  <c r="R744" i="5"/>
  <c r="N744" i="5"/>
  <c r="J744" i="5"/>
  <c r="F744" i="5"/>
  <c r="AR743" i="5"/>
  <c r="AN743" i="5"/>
  <c r="AJ743" i="5"/>
  <c r="AF743" i="5"/>
  <c r="AB743" i="5"/>
  <c r="X743" i="5"/>
  <c r="T743" i="5"/>
  <c r="P743" i="5"/>
  <c r="L743" i="5"/>
  <c r="H743" i="5"/>
  <c r="AT742" i="5"/>
  <c r="AP742" i="5"/>
  <c r="AL742" i="5"/>
  <c r="AH742" i="5"/>
  <c r="AD742" i="5"/>
  <c r="Z742" i="5"/>
  <c r="V742" i="5"/>
  <c r="R742" i="5"/>
  <c r="N742" i="5"/>
  <c r="J742" i="5"/>
  <c r="F742" i="5"/>
  <c r="AR741" i="5"/>
  <c r="AN741" i="5"/>
  <c r="AJ741" i="5"/>
  <c r="AF741" i="5"/>
  <c r="AB741" i="5"/>
  <c r="X741" i="5"/>
  <c r="T741" i="5"/>
  <c r="P741" i="5"/>
  <c r="L741" i="5"/>
  <c r="H741" i="5"/>
  <c r="AT740" i="5"/>
  <c r="AP740" i="5"/>
  <c r="AL740" i="5"/>
  <c r="AH740" i="5"/>
  <c r="AD740" i="5"/>
  <c r="Z740" i="5"/>
  <c r="V740" i="5"/>
  <c r="R740" i="5"/>
  <c r="N740" i="5"/>
  <c r="J740" i="5"/>
  <c r="F740" i="5"/>
  <c r="AR739" i="5"/>
  <c r="AN739" i="5"/>
  <c r="AJ739" i="5"/>
  <c r="AF739" i="5"/>
  <c r="AB739" i="5"/>
  <c r="X739" i="5"/>
  <c r="T739" i="5"/>
  <c r="P739" i="5"/>
  <c r="L739" i="5"/>
  <c r="H739" i="5"/>
  <c r="AT738" i="5"/>
  <c r="AP738" i="5"/>
  <c r="AL738" i="5"/>
  <c r="AH738" i="5"/>
  <c r="AD738" i="5"/>
  <c r="Z738" i="5"/>
  <c r="V738" i="5"/>
  <c r="R738" i="5"/>
  <c r="N738" i="5"/>
  <c r="J738" i="5"/>
  <c r="F738" i="5"/>
  <c r="AR737" i="5"/>
  <c r="AN737" i="5"/>
  <c r="AJ737" i="5"/>
  <c r="AF737" i="5"/>
  <c r="AB737" i="5"/>
  <c r="X737" i="5"/>
  <c r="T737" i="5"/>
  <c r="P737" i="5"/>
  <c r="L737" i="5"/>
  <c r="H737" i="5"/>
  <c r="AT736" i="5"/>
  <c r="AP736" i="5"/>
  <c r="AL736" i="5"/>
  <c r="AH736" i="5"/>
  <c r="AD736" i="5"/>
  <c r="Z736" i="5"/>
  <c r="V736" i="5"/>
  <c r="R736" i="5"/>
  <c r="N736" i="5"/>
  <c r="J736" i="5"/>
  <c r="F736" i="5"/>
  <c r="AR735" i="5"/>
  <c r="AN735" i="5"/>
  <c r="AJ735" i="5"/>
  <c r="AF735" i="5"/>
  <c r="AB735" i="5"/>
  <c r="X735" i="5"/>
  <c r="T735" i="5"/>
  <c r="P735" i="5"/>
  <c r="L735" i="5"/>
  <c r="H735" i="5"/>
  <c r="AT734" i="5"/>
  <c r="AP734" i="5"/>
  <c r="AL734" i="5"/>
  <c r="AH734" i="5"/>
  <c r="AD734" i="5"/>
  <c r="Z734" i="5"/>
  <c r="V734" i="5"/>
  <c r="R734" i="5"/>
  <c r="N734" i="5"/>
  <c r="J734" i="5"/>
  <c r="F734" i="5"/>
  <c r="AR733" i="5"/>
  <c r="AN733" i="5"/>
  <c r="AJ733" i="5"/>
  <c r="AF733" i="5"/>
  <c r="AB733" i="5"/>
  <c r="X733" i="5"/>
  <c r="T733" i="5"/>
  <c r="P733" i="5"/>
  <c r="L733" i="5"/>
  <c r="H733" i="5"/>
  <c r="AT732" i="5"/>
  <c r="AP732" i="5"/>
  <c r="AL732" i="5"/>
  <c r="AH732" i="5"/>
  <c r="AD732" i="5"/>
  <c r="Z732" i="5"/>
  <c r="V732" i="5"/>
  <c r="R732" i="5"/>
  <c r="N732" i="5"/>
  <c r="J732" i="5"/>
  <c r="F732" i="5"/>
  <c r="AR731" i="5"/>
  <c r="AN731" i="5"/>
  <c r="AJ731" i="5"/>
  <c r="AF731" i="5"/>
  <c r="AB731" i="5"/>
  <c r="X731" i="5"/>
  <c r="T731" i="5"/>
  <c r="P731" i="5"/>
  <c r="L731" i="5"/>
  <c r="H731" i="5"/>
  <c r="AT730" i="5"/>
  <c r="AP730" i="5"/>
  <c r="AL730" i="5"/>
  <c r="AH730" i="5"/>
  <c r="AD730" i="5"/>
  <c r="Z730" i="5"/>
  <c r="AT763" i="5"/>
  <c r="AD763" i="5"/>
  <c r="N763" i="5"/>
  <c r="AN762" i="5"/>
  <c r="X762" i="5"/>
  <c r="H762" i="5"/>
  <c r="AH761" i="5"/>
  <c r="R761" i="5"/>
  <c r="AR760" i="5"/>
  <c r="AB760" i="5"/>
  <c r="L760" i="5"/>
  <c r="AL759" i="5"/>
  <c r="V759" i="5"/>
  <c r="F759" i="5"/>
  <c r="AF758" i="5"/>
  <c r="P758" i="5"/>
  <c r="AP757" i="5"/>
  <c r="Z757" i="5"/>
  <c r="J757" i="5"/>
  <c r="AJ756" i="5"/>
  <c r="T756" i="5"/>
  <c r="AT755" i="5"/>
  <c r="AD755" i="5"/>
  <c r="N755" i="5"/>
  <c r="AN754" i="5"/>
  <c r="X754" i="5"/>
  <c r="H754" i="5"/>
  <c r="AH753" i="5"/>
  <c r="R753" i="5"/>
  <c r="AR752" i="5"/>
  <c r="AB752" i="5"/>
  <c r="L752" i="5"/>
  <c r="AL751" i="5"/>
  <c r="V751" i="5"/>
  <c r="F751" i="5"/>
  <c r="AF750" i="5"/>
  <c r="P750" i="5"/>
  <c r="AP749" i="5"/>
  <c r="Z749" i="5"/>
  <c r="J749" i="5"/>
  <c r="AJ748" i="5"/>
  <c r="T748" i="5"/>
  <c r="AT747" i="5"/>
  <c r="AI747" i="5"/>
  <c r="AA747" i="5"/>
  <c r="S747" i="5"/>
  <c r="K747" i="5"/>
  <c r="AS746" i="5"/>
  <c r="AK746" i="5"/>
  <c r="AC746" i="5"/>
  <c r="U746" i="5"/>
  <c r="M746" i="5"/>
  <c r="AU745" i="5"/>
  <c r="AM745" i="5"/>
  <c r="AE745" i="5"/>
  <c r="W745" i="5"/>
  <c r="O745" i="5"/>
  <c r="G745" i="5"/>
  <c r="AO744" i="5"/>
  <c r="AG744" i="5"/>
  <c r="Y744" i="5"/>
  <c r="Q744" i="5"/>
  <c r="I744" i="5"/>
  <c r="AQ743" i="5"/>
  <c r="AI743" i="5"/>
  <c r="AA743" i="5"/>
  <c r="S743" i="5"/>
  <c r="K743" i="5"/>
  <c r="AS742" i="5"/>
  <c r="AK742" i="5"/>
  <c r="AC742" i="5"/>
  <c r="U742" i="5"/>
  <c r="M742" i="5"/>
  <c r="AU741" i="5"/>
  <c r="AM741" i="5"/>
  <c r="AE741" i="5"/>
  <c r="W741" i="5"/>
  <c r="O741" i="5"/>
  <c r="G741" i="5"/>
  <c r="AO740" i="5"/>
  <c r="AG740" i="5"/>
  <c r="Y740" i="5"/>
  <c r="Q740" i="5"/>
  <c r="I740" i="5"/>
  <c r="AQ739" i="5"/>
  <c r="AI739" i="5"/>
  <c r="AA739" i="5"/>
  <c r="S739" i="5"/>
  <c r="K739" i="5"/>
  <c r="AS738" i="5"/>
  <c r="AK738" i="5"/>
  <c r="AC738" i="5"/>
  <c r="U738" i="5"/>
  <c r="M738" i="5"/>
  <c r="AU737" i="5"/>
  <c r="AM737" i="5"/>
  <c r="AE737" i="5"/>
  <c r="W737" i="5"/>
  <c r="O737" i="5"/>
  <c r="G737" i="5"/>
  <c r="AO736" i="5"/>
  <c r="AG736" i="5"/>
  <c r="Y736" i="5"/>
  <c r="Q736" i="5"/>
  <c r="I736" i="5"/>
  <c r="AQ735" i="5"/>
  <c r="AI735" i="5"/>
  <c r="AA735" i="5"/>
  <c r="S735" i="5"/>
  <c r="K735" i="5"/>
  <c r="AS734" i="5"/>
  <c r="AK734" i="5"/>
  <c r="AC734" i="5"/>
  <c r="U734" i="5"/>
  <c r="M734" i="5"/>
  <c r="AU733" i="5"/>
  <c r="AM733" i="5"/>
  <c r="AE733" i="5"/>
  <c r="W733" i="5"/>
  <c r="O733" i="5"/>
  <c r="G733" i="5"/>
  <c r="AO732" i="5"/>
  <c r="AG732" i="5"/>
  <c r="Y732" i="5"/>
  <c r="Q732" i="5"/>
  <c r="I732" i="5"/>
  <c r="AQ731" i="5"/>
  <c r="AI731" i="5"/>
  <c r="AC731" i="5"/>
  <c r="W731" i="5"/>
  <c r="R731" i="5"/>
  <c r="M731" i="5"/>
  <c r="G731" i="5"/>
  <c r="AR730" i="5"/>
  <c r="AM730" i="5"/>
  <c r="AG730" i="5"/>
  <c r="AB730" i="5"/>
  <c r="W730" i="5"/>
  <c r="S730" i="5"/>
  <c r="O730" i="5"/>
  <c r="K730" i="5"/>
  <c r="G730" i="5"/>
  <c r="AS729" i="5"/>
  <c r="AO729" i="5"/>
  <c r="AK729" i="5"/>
  <c r="AG729" i="5"/>
  <c r="AC729" i="5"/>
  <c r="Y729" i="5"/>
  <c r="U729" i="5"/>
  <c r="Q729" i="5"/>
  <c r="M729" i="5"/>
  <c r="I729" i="5"/>
  <c r="AU728" i="5"/>
  <c r="AQ728" i="5"/>
  <c r="AM728" i="5"/>
  <c r="AI728" i="5"/>
  <c r="AE728" i="5"/>
  <c r="AA728" i="5"/>
  <c r="W728" i="5"/>
  <c r="S728" i="5"/>
  <c r="O728" i="5"/>
  <c r="K728" i="5"/>
  <c r="G728" i="5"/>
  <c r="AS727" i="5"/>
  <c r="AO727" i="5"/>
  <c r="AK727" i="5"/>
  <c r="AG727" i="5"/>
  <c r="AC727" i="5"/>
  <c r="Y727" i="5"/>
  <c r="U727" i="5"/>
  <c r="AQ763" i="5"/>
  <c r="AA763" i="5"/>
  <c r="K763" i="5"/>
  <c r="AK762" i="5"/>
  <c r="U762" i="5"/>
  <c r="AU761" i="5"/>
  <c r="AE761" i="5"/>
  <c r="O761" i="5"/>
  <c r="AO760" i="5"/>
  <c r="Y760" i="5"/>
  <c r="I760" i="5"/>
  <c r="AI759" i="5"/>
  <c r="S759" i="5"/>
  <c r="AS758" i="5"/>
  <c r="AC758" i="5"/>
  <c r="M758" i="5"/>
  <c r="AM757" i="5"/>
  <c r="W757" i="5"/>
  <c r="G757" i="5"/>
  <c r="AG756" i="5"/>
  <c r="Q756" i="5"/>
  <c r="AQ755" i="5"/>
  <c r="AA755" i="5"/>
  <c r="K755" i="5"/>
  <c r="AK754" i="5"/>
  <c r="U754" i="5"/>
  <c r="AU753" i="5"/>
  <c r="AE753" i="5"/>
  <c r="O753" i="5"/>
  <c r="AO752" i="5"/>
  <c r="Y752" i="5"/>
  <c r="I752" i="5"/>
  <c r="AI751" i="5"/>
  <c r="S751" i="5"/>
  <c r="AS750" i="5"/>
  <c r="AC750" i="5"/>
  <c r="M750" i="5"/>
  <c r="AM749" i="5"/>
  <c r="W749" i="5"/>
  <c r="G749" i="5"/>
  <c r="AG748" i="5"/>
  <c r="Q748" i="5"/>
  <c r="AS747" i="5"/>
  <c r="AH747" i="5"/>
  <c r="Z747" i="5"/>
  <c r="R747" i="5"/>
  <c r="J747" i="5"/>
  <c r="AR746" i="5"/>
  <c r="AJ746" i="5"/>
  <c r="AB746" i="5"/>
  <c r="T746" i="5"/>
  <c r="L746" i="5"/>
  <c r="AT745" i="5"/>
  <c r="AL745" i="5"/>
  <c r="AD745" i="5"/>
  <c r="V745" i="5"/>
  <c r="N745" i="5"/>
  <c r="F745" i="5"/>
  <c r="AN744" i="5"/>
  <c r="AF744" i="5"/>
  <c r="X744" i="5"/>
  <c r="P744" i="5"/>
  <c r="H744" i="5"/>
  <c r="AP743" i="5"/>
  <c r="AH743" i="5"/>
  <c r="Z743" i="5"/>
  <c r="R743" i="5"/>
  <c r="J743" i="5"/>
  <c r="AR742" i="5"/>
  <c r="AJ742" i="5"/>
  <c r="AB742" i="5"/>
  <c r="T742" i="5"/>
  <c r="L742" i="5"/>
  <c r="AT741" i="5"/>
  <c r="AL741" i="5"/>
  <c r="AD741" i="5"/>
  <c r="V741" i="5"/>
  <c r="N741" i="5"/>
  <c r="F741" i="5"/>
  <c r="AN740" i="5"/>
  <c r="AF740" i="5"/>
  <c r="X740" i="5"/>
  <c r="P740" i="5"/>
  <c r="H740" i="5"/>
  <c r="AP739" i="5"/>
  <c r="AH739" i="5"/>
  <c r="Z739" i="5"/>
  <c r="R739" i="5"/>
  <c r="J739" i="5"/>
  <c r="AR738" i="5"/>
  <c r="AJ738" i="5"/>
  <c r="AB738" i="5"/>
  <c r="T738" i="5"/>
  <c r="L738" i="5"/>
  <c r="AT737" i="5"/>
  <c r="AL737" i="5"/>
  <c r="AD737" i="5"/>
  <c r="V737" i="5"/>
  <c r="N737" i="5"/>
  <c r="F737" i="5"/>
  <c r="AN736" i="5"/>
  <c r="AF736" i="5"/>
  <c r="X736" i="5"/>
  <c r="P736" i="5"/>
  <c r="H736" i="5"/>
  <c r="AP735" i="5"/>
  <c r="AH735" i="5"/>
  <c r="Z735" i="5"/>
  <c r="R735" i="5"/>
  <c r="J735" i="5"/>
  <c r="AR734" i="5"/>
  <c r="AJ734" i="5"/>
  <c r="AB734" i="5"/>
  <c r="T734" i="5"/>
  <c r="L734" i="5"/>
  <c r="AT733" i="5"/>
  <c r="AL733" i="5"/>
  <c r="AD733" i="5"/>
  <c r="V733" i="5"/>
  <c r="N733" i="5"/>
  <c r="F733" i="5"/>
  <c r="AN732" i="5"/>
  <c r="AF732" i="5"/>
  <c r="X732" i="5"/>
  <c r="P732" i="5"/>
  <c r="H732" i="5"/>
  <c r="AP731" i="5"/>
  <c r="AH731" i="5"/>
  <c r="AA731" i="5"/>
  <c r="V731" i="5"/>
  <c r="Q731" i="5"/>
  <c r="K731" i="5"/>
  <c r="F731" i="5"/>
  <c r="AQ730" i="5"/>
  <c r="AK730" i="5"/>
  <c r="AF730" i="5"/>
  <c r="AA730" i="5"/>
  <c r="V730" i="5"/>
  <c r="R730" i="5"/>
  <c r="N730" i="5"/>
  <c r="J730" i="5"/>
  <c r="F730" i="5"/>
  <c r="AR729" i="5"/>
  <c r="AN729" i="5"/>
  <c r="AJ729" i="5"/>
  <c r="AF729" i="5"/>
  <c r="AB729" i="5"/>
  <c r="X729" i="5"/>
  <c r="T729" i="5"/>
  <c r="P729" i="5"/>
  <c r="L729" i="5"/>
  <c r="H729" i="5"/>
  <c r="AT728" i="5"/>
  <c r="AP728" i="5"/>
  <c r="AL728" i="5"/>
  <c r="AH728" i="5"/>
  <c r="AD728" i="5"/>
  <c r="Z728" i="5"/>
  <c r="V728" i="5"/>
  <c r="R728" i="5"/>
  <c r="N728" i="5"/>
  <c r="J728" i="5"/>
  <c r="F728" i="5"/>
  <c r="AR727" i="5"/>
  <c r="AN727" i="5"/>
  <c r="AJ727" i="5"/>
  <c r="AF727" i="5"/>
  <c r="AB727" i="5"/>
  <c r="X727" i="5"/>
  <c r="T727" i="5"/>
  <c r="AL763" i="5"/>
  <c r="V763" i="5"/>
  <c r="F763" i="5"/>
  <c r="AF762" i="5"/>
  <c r="P762" i="5"/>
  <c r="AP761" i="5"/>
  <c r="Z761" i="5"/>
  <c r="J761" i="5"/>
  <c r="AJ760" i="5"/>
  <c r="T760" i="5"/>
  <c r="AT759" i="5"/>
  <c r="AD759" i="5"/>
  <c r="N759" i="5"/>
  <c r="AN758" i="5"/>
  <c r="X758" i="5"/>
  <c r="H758" i="5"/>
  <c r="AH757" i="5"/>
  <c r="R757" i="5"/>
  <c r="AR756" i="5"/>
  <c r="AB756" i="5"/>
  <c r="L756" i="5"/>
  <c r="AL755" i="5"/>
  <c r="V755" i="5"/>
  <c r="F755" i="5"/>
  <c r="AF754" i="5"/>
  <c r="P754" i="5"/>
  <c r="AP753" i="5"/>
  <c r="Z753" i="5"/>
  <c r="J753" i="5"/>
  <c r="AJ752" i="5"/>
  <c r="T752" i="5"/>
  <c r="AT751" i="5"/>
  <c r="AD751" i="5"/>
  <c r="N751" i="5"/>
  <c r="AN750" i="5"/>
  <c r="X750" i="5"/>
  <c r="H750" i="5"/>
  <c r="AH749" i="5"/>
  <c r="R749" i="5"/>
  <c r="AR748" i="5"/>
  <c r="AB748" i="5"/>
  <c r="L748" i="5"/>
  <c r="AO747" i="5"/>
  <c r="AE747" i="5"/>
  <c r="W747" i="5"/>
  <c r="O747" i="5"/>
  <c r="G747" i="5"/>
  <c r="AO746" i="5"/>
  <c r="AG746" i="5"/>
  <c r="Y746" i="5"/>
  <c r="Q746" i="5"/>
  <c r="I746" i="5"/>
  <c r="AQ745" i="5"/>
  <c r="AI745" i="5"/>
  <c r="AA745" i="5"/>
  <c r="S745" i="5"/>
  <c r="K745" i="5"/>
  <c r="AS744" i="5"/>
  <c r="AK744" i="5"/>
  <c r="AC744" i="5"/>
  <c r="U744" i="5"/>
  <c r="M744" i="5"/>
  <c r="AU743" i="5"/>
  <c r="AM743" i="5"/>
  <c r="AE743" i="5"/>
  <c r="W743" i="5"/>
  <c r="O743" i="5"/>
  <c r="G743" i="5"/>
  <c r="AO742" i="5"/>
  <c r="AG742" i="5"/>
  <c r="Y742" i="5"/>
  <c r="Q742" i="5"/>
  <c r="I742" i="5"/>
  <c r="AQ741" i="5"/>
  <c r="AI741" i="5"/>
  <c r="AA741" i="5"/>
  <c r="S741" i="5"/>
  <c r="K741" i="5"/>
  <c r="AS740" i="5"/>
  <c r="AK740" i="5"/>
  <c r="AC740" i="5"/>
  <c r="U740" i="5"/>
  <c r="M740" i="5"/>
  <c r="AU739" i="5"/>
  <c r="AM739" i="5"/>
  <c r="AE739" i="5"/>
  <c r="W739" i="5"/>
  <c r="O739" i="5"/>
  <c r="G739" i="5"/>
  <c r="AO738" i="5"/>
  <c r="AG738" i="5"/>
  <c r="Y738" i="5"/>
  <c r="Q738" i="5"/>
  <c r="I738" i="5"/>
  <c r="AQ737" i="5"/>
  <c r="AI737" i="5"/>
  <c r="AA737" i="5"/>
  <c r="S737" i="5"/>
  <c r="K737" i="5"/>
  <c r="AS736" i="5"/>
  <c r="AK736" i="5"/>
  <c r="AC736" i="5"/>
  <c r="U736" i="5"/>
  <c r="M736" i="5"/>
  <c r="AU735" i="5"/>
  <c r="AM735" i="5"/>
  <c r="AE735" i="5"/>
  <c r="W735" i="5"/>
  <c r="O735" i="5"/>
  <c r="G735" i="5"/>
  <c r="AO734" i="5"/>
  <c r="AG734" i="5"/>
  <c r="Y734" i="5"/>
  <c r="Q734" i="5"/>
  <c r="I734" i="5"/>
  <c r="AQ733" i="5"/>
  <c r="AI733" i="5"/>
  <c r="AA733" i="5"/>
  <c r="S733" i="5"/>
  <c r="K733" i="5"/>
  <c r="AS732" i="5"/>
  <c r="AK732" i="5"/>
  <c r="AC732" i="5"/>
  <c r="U732" i="5"/>
  <c r="M732" i="5"/>
  <c r="AU731" i="5"/>
  <c r="AM731" i="5"/>
  <c r="AE731" i="5"/>
  <c r="Z731" i="5"/>
  <c r="U731" i="5"/>
  <c r="O731" i="5"/>
  <c r="J731" i="5"/>
  <c r="AU730" i="5"/>
  <c r="AO730" i="5"/>
  <c r="AJ730" i="5"/>
  <c r="AE730" i="5"/>
  <c r="Y730" i="5"/>
  <c r="U730" i="5"/>
  <c r="Q730" i="5"/>
  <c r="M730" i="5"/>
  <c r="I730" i="5"/>
  <c r="AU729" i="5"/>
  <c r="AQ729" i="5"/>
  <c r="AM729" i="5"/>
  <c r="AI729" i="5"/>
  <c r="AE729" i="5"/>
  <c r="AA729" i="5"/>
  <c r="W729" i="5"/>
  <c r="S729" i="5"/>
  <c r="O729" i="5"/>
  <c r="K729" i="5"/>
  <c r="G729" i="5"/>
  <c r="AS728" i="5"/>
  <c r="AO728" i="5"/>
  <c r="AK728" i="5"/>
  <c r="AG728" i="5"/>
  <c r="AC728" i="5"/>
  <c r="Y728" i="5"/>
  <c r="U728" i="5"/>
  <c r="Q728" i="5"/>
  <c r="M728" i="5"/>
  <c r="I728" i="5"/>
  <c r="AU727" i="5"/>
  <c r="AQ727" i="5"/>
  <c r="AM727" i="5"/>
  <c r="AI727" i="5"/>
  <c r="AE727" i="5"/>
  <c r="AA727" i="5"/>
  <c r="W727" i="5"/>
  <c r="S727" i="5"/>
  <c r="O727" i="5"/>
  <c r="K727" i="5"/>
  <c r="G727" i="5"/>
  <c r="AS726" i="5"/>
  <c r="AO726" i="5"/>
  <c r="AK726" i="5"/>
  <c r="AG726" i="5"/>
  <c r="AC726" i="5"/>
  <c r="Y726" i="5"/>
  <c r="U726" i="5"/>
  <c r="Q726" i="5"/>
  <c r="M726" i="5"/>
  <c r="I726" i="5"/>
  <c r="AU725" i="5"/>
  <c r="AQ725" i="5"/>
  <c r="AM725" i="5"/>
  <c r="AI725" i="5"/>
  <c r="AE725" i="5"/>
  <c r="AA725" i="5"/>
  <c r="W725" i="5"/>
  <c r="S725" i="5"/>
  <c r="O725" i="5"/>
  <c r="K725" i="5"/>
  <c r="G725" i="5"/>
  <c r="AS724" i="5"/>
  <c r="AO724" i="5"/>
  <c r="AK724" i="5"/>
  <c r="AG724" i="5"/>
  <c r="AC724" i="5"/>
  <c r="Y724" i="5"/>
  <c r="U724" i="5"/>
  <c r="Q724" i="5"/>
  <c r="M724" i="5"/>
  <c r="I724" i="5"/>
  <c r="AU723" i="5"/>
  <c r="AQ723" i="5"/>
  <c r="AM723" i="5"/>
  <c r="AI723" i="5"/>
  <c r="AE723" i="5"/>
  <c r="AA723" i="5"/>
  <c r="W723" i="5"/>
  <c r="S723" i="5"/>
  <c r="O723" i="5"/>
  <c r="K723" i="5"/>
  <c r="G723" i="5"/>
  <c r="AS722" i="5"/>
  <c r="AO722" i="5"/>
  <c r="AK722" i="5"/>
  <c r="AG722" i="5"/>
  <c r="AC722" i="5"/>
  <c r="Y722" i="5"/>
  <c r="U722" i="5"/>
  <c r="Q722" i="5"/>
  <c r="M722" i="5"/>
  <c r="I722" i="5"/>
  <c r="AU721" i="5"/>
  <c r="AQ721" i="5"/>
  <c r="AM721" i="5"/>
  <c r="AI721" i="5"/>
  <c r="AE721" i="5"/>
  <c r="AA721" i="5"/>
  <c r="W721" i="5"/>
  <c r="S721" i="5"/>
  <c r="O721" i="5"/>
  <c r="K721" i="5"/>
  <c r="G721" i="5"/>
  <c r="AS720" i="5"/>
  <c r="AO720" i="5"/>
  <c r="AK720" i="5"/>
  <c r="AG720" i="5"/>
  <c r="AC720" i="5"/>
  <c r="Y720" i="5"/>
  <c r="U720" i="5"/>
  <c r="Q720" i="5"/>
  <c r="M720" i="5"/>
  <c r="I720" i="5"/>
  <c r="AU719" i="5"/>
  <c r="AQ719" i="5"/>
  <c r="AM719" i="5"/>
  <c r="AI719" i="5"/>
  <c r="AE719" i="5"/>
  <c r="AA719" i="5"/>
  <c r="W719" i="5"/>
  <c r="S719" i="5"/>
  <c r="O719" i="5"/>
  <c r="K719" i="5"/>
  <c r="G719" i="5"/>
  <c r="AS718" i="5"/>
  <c r="AO718" i="5"/>
  <c r="AK718" i="5"/>
  <c r="AG718" i="5"/>
  <c r="AC718" i="5"/>
  <c r="Y718" i="5"/>
  <c r="U718" i="5"/>
  <c r="Q718" i="5"/>
  <c r="M718" i="5"/>
  <c r="I718" i="5"/>
  <c r="AU717" i="5"/>
  <c r="AQ717" i="5"/>
  <c r="AM717" i="5"/>
  <c r="AI717" i="5"/>
  <c r="AE717" i="5"/>
  <c r="AA717" i="5"/>
  <c r="W717" i="5"/>
  <c r="S717" i="5"/>
  <c r="O717" i="5"/>
  <c r="K717" i="5"/>
  <c r="G717" i="5"/>
  <c r="AS716" i="5"/>
  <c r="AO716" i="5"/>
  <c r="AK716" i="5"/>
  <c r="AG716" i="5"/>
  <c r="AC716" i="5"/>
  <c r="Y716" i="5"/>
  <c r="U716" i="5"/>
  <c r="Q716" i="5"/>
  <c r="M716" i="5"/>
  <c r="I716" i="5"/>
  <c r="AU715" i="5"/>
  <c r="AQ715" i="5"/>
  <c r="AM715" i="5"/>
  <c r="AI715" i="5"/>
  <c r="AE715" i="5"/>
  <c r="AA715" i="5"/>
  <c r="W715" i="5"/>
  <c r="S715" i="5"/>
  <c r="O715" i="5"/>
  <c r="K715" i="5"/>
  <c r="G715" i="5"/>
  <c r="AS714" i="5"/>
  <c r="AO714" i="5"/>
  <c r="AK714" i="5"/>
  <c r="AG714" i="5"/>
  <c r="AC714" i="5"/>
  <c r="Y714" i="5"/>
  <c r="U714" i="5"/>
  <c r="Q714" i="5"/>
  <c r="M714" i="5"/>
  <c r="I714" i="5"/>
  <c r="AU713" i="5"/>
  <c r="AQ713" i="5"/>
  <c r="AM713" i="5"/>
  <c r="AI713" i="5"/>
  <c r="AE713" i="5"/>
  <c r="AA713" i="5"/>
  <c r="W713" i="5"/>
  <c r="S713" i="5"/>
  <c r="O713" i="5"/>
  <c r="K713" i="5"/>
  <c r="G713" i="5"/>
  <c r="AS712" i="5"/>
  <c r="AO712" i="5"/>
  <c r="AK712" i="5"/>
  <c r="AG712" i="5"/>
  <c r="AC712" i="5"/>
  <c r="Y712" i="5"/>
  <c r="U712" i="5"/>
  <c r="Q712" i="5"/>
  <c r="M712" i="5"/>
  <c r="I712" i="5"/>
  <c r="AU711" i="5"/>
  <c r="AQ711" i="5"/>
  <c r="AM711" i="5"/>
  <c r="AI711" i="5"/>
  <c r="AE711" i="5"/>
  <c r="AA711" i="5"/>
  <c r="W711" i="5"/>
  <c r="S711" i="5"/>
  <c r="O711" i="5"/>
  <c r="K711" i="5"/>
  <c r="G711" i="5"/>
  <c r="AS710" i="5"/>
  <c r="AO710" i="5"/>
  <c r="AK710" i="5"/>
  <c r="AG710" i="5"/>
  <c r="AC710" i="5"/>
  <c r="Y710" i="5"/>
  <c r="U710" i="5"/>
  <c r="Q710" i="5"/>
  <c r="M710" i="5"/>
  <c r="I710" i="5"/>
  <c r="AU709" i="5"/>
  <c r="AQ709" i="5"/>
  <c r="AM709" i="5"/>
  <c r="AI709" i="5"/>
  <c r="AE709" i="5"/>
  <c r="AA709" i="5"/>
  <c r="W709" i="5"/>
  <c r="S709" i="5"/>
  <c r="O709" i="5"/>
  <c r="K709" i="5"/>
  <c r="G709" i="5"/>
  <c r="AS708" i="5"/>
  <c r="AO708" i="5"/>
  <c r="AK708" i="5"/>
  <c r="AG708" i="5"/>
  <c r="AC708" i="5"/>
  <c r="Y708" i="5"/>
  <c r="U708" i="5"/>
  <c r="Q708" i="5"/>
  <c r="M708" i="5"/>
  <c r="I708" i="5"/>
  <c r="AU707" i="5"/>
  <c r="AQ707" i="5"/>
  <c r="AM707" i="5"/>
  <c r="AI707" i="5"/>
  <c r="AE707" i="5"/>
  <c r="AA707" i="5"/>
  <c r="W707" i="5"/>
  <c r="S707" i="5"/>
  <c r="O707" i="5"/>
  <c r="K707" i="5"/>
  <c r="G707" i="5"/>
  <c r="AS706" i="5"/>
  <c r="AO706" i="5"/>
  <c r="AK706" i="5"/>
  <c r="AG706" i="5"/>
  <c r="AC706" i="5"/>
  <c r="Y706" i="5"/>
  <c r="U706" i="5"/>
  <c r="Q706" i="5"/>
  <c r="M706" i="5"/>
  <c r="I706" i="5"/>
  <c r="AU705" i="5"/>
  <c r="AQ705" i="5"/>
  <c r="AM705" i="5"/>
  <c r="AI705" i="5"/>
  <c r="AE705" i="5"/>
  <c r="AA705" i="5"/>
  <c r="W705" i="5"/>
  <c r="S705" i="5"/>
  <c r="O705" i="5"/>
  <c r="K705" i="5"/>
  <c r="G705" i="5"/>
  <c r="I764" i="5"/>
  <c r="AI763" i="5"/>
  <c r="S763" i="5"/>
  <c r="AS762" i="5"/>
  <c r="AC762" i="5"/>
  <c r="M762" i="5"/>
  <c r="AM761" i="5"/>
  <c r="W761" i="5"/>
  <c r="G761" i="5"/>
  <c r="AG760" i="5"/>
  <c r="Q760" i="5"/>
  <c r="AQ759" i="5"/>
  <c r="AA759" i="5"/>
  <c r="K759" i="5"/>
  <c r="AK758" i="5"/>
  <c r="U758" i="5"/>
  <c r="AU757" i="5"/>
  <c r="AE757" i="5"/>
  <c r="O757" i="5"/>
  <c r="AO756" i="5"/>
  <c r="Y756" i="5"/>
  <c r="I756" i="5"/>
  <c r="AI755" i="5"/>
  <c r="S755" i="5"/>
  <c r="AS754" i="5"/>
  <c r="AC754" i="5"/>
  <c r="M754" i="5"/>
  <c r="AM753" i="5"/>
  <c r="W753" i="5"/>
  <c r="G753" i="5"/>
  <c r="AG752" i="5"/>
  <c r="Q752" i="5"/>
  <c r="AQ751" i="5"/>
  <c r="AA751" i="5"/>
  <c r="K751" i="5"/>
  <c r="AK750" i="5"/>
  <c r="U750" i="5"/>
  <c r="AU749" i="5"/>
  <c r="AE749" i="5"/>
  <c r="O749" i="5"/>
  <c r="AO748" i="5"/>
  <c r="Y748" i="5"/>
  <c r="I748" i="5"/>
  <c r="AM747" i="5"/>
  <c r="AD747" i="5"/>
  <c r="V747" i="5"/>
  <c r="N747" i="5"/>
  <c r="F747" i="5"/>
  <c r="AN746" i="5"/>
  <c r="AF746" i="5"/>
  <c r="X746" i="5"/>
  <c r="P746" i="5"/>
  <c r="H746" i="5"/>
  <c r="AP745" i="5"/>
  <c r="AH745" i="5"/>
  <c r="Z745" i="5"/>
  <c r="R745" i="5"/>
  <c r="J745" i="5"/>
  <c r="AR744" i="5"/>
  <c r="AJ744" i="5"/>
  <c r="AB744" i="5"/>
  <c r="T744" i="5"/>
  <c r="L744" i="5"/>
  <c r="AT743" i="5"/>
  <c r="AL743" i="5"/>
  <c r="AD743" i="5"/>
  <c r="V743" i="5"/>
  <c r="N743" i="5"/>
  <c r="F743" i="5"/>
  <c r="AN742" i="5"/>
  <c r="AF742" i="5"/>
  <c r="X742" i="5"/>
  <c r="P742" i="5"/>
  <c r="H742" i="5"/>
  <c r="AP741" i="5"/>
  <c r="AH741" i="5"/>
  <c r="Z741" i="5"/>
  <c r="R741" i="5"/>
  <c r="J741" i="5"/>
  <c r="AR740" i="5"/>
  <c r="AJ740" i="5"/>
  <c r="AB740" i="5"/>
  <c r="T740" i="5"/>
  <c r="L740" i="5"/>
  <c r="AT739" i="5"/>
  <c r="AL739" i="5"/>
  <c r="AD739" i="5"/>
  <c r="V739" i="5"/>
  <c r="N739" i="5"/>
  <c r="F739" i="5"/>
  <c r="AN738" i="5"/>
  <c r="AF738" i="5"/>
  <c r="X738" i="5"/>
  <c r="P738" i="5"/>
  <c r="H738" i="5"/>
  <c r="AP737" i="5"/>
  <c r="AH737" i="5"/>
  <c r="Z737" i="5"/>
  <c r="R737" i="5"/>
  <c r="J737" i="5"/>
  <c r="AR736" i="5"/>
  <c r="AJ736" i="5"/>
  <c r="AB736" i="5"/>
  <c r="T736" i="5"/>
  <c r="L736" i="5"/>
  <c r="AT735" i="5"/>
  <c r="AL735" i="5"/>
  <c r="AD735" i="5"/>
  <c r="V735" i="5"/>
  <c r="N735" i="5"/>
  <c r="F735" i="5"/>
  <c r="AN734" i="5"/>
  <c r="AF734" i="5"/>
  <c r="X734" i="5"/>
  <c r="P734" i="5"/>
  <c r="H734" i="5"/>
  <c r="AP733" i="5"/>
  <c r="AH733" i="5"/>
  <c r="Z733" i="5"/>
  <c r="R733" i="5"/>
  <c r="J733" i="5"/>
  <c r="AR732" i="5"/>
  <c r="AJ732" i="5"/>
  <c r="AB732" i="5"/>
  <c r="T732" i="5"/>
  <c r="L732" i="5"/>
  <c r="AT731" i="5"/>
  <c r="AL731" i="5"/>
  <c r="AD731" i="5"/>
  <c r="Y731" i="5"/>
  <c r="S731" i="5"/>
  <c r="N731" i="5"/>
  <c r="I731" i="5"/>
  <c r="AS730" i="5"/>
  <c r="AN730" i="5"/>
  <c r="AI730" i="5"/>
  <c r="AC730" i="5"/>
  <c r="X730" i="5"/>
  <c r="T730" i="5"/>
  <c r="P730" i="5"/>
  <c r="L730" i="5"/>
  <c r="H730" i="5"/>
  <c r="AT729" i="5"/>
  <c r="AP729" i="5"/>
  <c r="AL729" i="5"/>
  <c r="AH729" i="5"/>
  <c r="AD729" i="5"/>
  <c r="Z729" i="5"/>
  <c r="V729" i="5"/>
  <c r="R729" i="5"/>
  <c r="N729" i="5"/>
  <c r="J729" i="5"/>
  <c r="F729" i="5"/>
  <c r="AR728" i="5"/>
  <c r="AN728" i="5"/>
  <c r="AJ728" i="5"/>
  <c r="AF728" i="5"/>
  <c r="AB728" i="5"/>
  <c r="X728" i="5"/>
  <c r="T728" i="5"/>
  <c r="P728" i="5"/>
  <c r="L728" i="5"/>
  <c r="H728" i="5"/>
  <c r="AT727" i="5"/>
  <c r="AP727" i="5"/>
  <c r="AL727" i="5"/>
  <c r="AH727" i="5"/>
  <c r="AD727" i="5"/>
  <c r="Z727" i="5"/>
  <c r="V727" i="5"/>
  <c r="R727" i="5"/>
  <c r="N727" i="5"/>
  <c r="J727" i="5"/>
  <c r="F727" i="5"/>
  <c r="AR726" i="5"/>
  <c r="AN726" i="5"/>
  <c r="AJ726" i="5"/>
  <c r="AF726" i="5"/>
  <c r="AB726" i="5"/>
  <c r="X726" i="5"/>
  <c r="T726" i="5"/>
  <c r="P726" i="5"/>
  <c r="L726" i="5"/>
  <c r="H726" i="5"/>
  <c r="AT725" i="5"/>
  <c r="AP725" i="5"/>
  <c r="AL725" i="5"/>
  <c r="AH725" i="5"/>
  <c r="AD725" i="5"/>
  <c r="Z725" i="5"/>
  <c r="V725" i="5"/>
  <c r="R725" i="5"/>
  <c r="N725" i="5"/>
  <c r="J725" i="5"/>
  <c r="F725" i="5"/>
  <c r="AR724" i="5"/>
  <c r="AN724" i="5"/>
  <c r="AJ724" i="5"/>
  <c r="AF724" i="5"/>
  <c r="AB724" i="5"/>
  <c r="X724" i="5"/>
  <c r="T724" i="5"/>
  <c r="P724" i="5"/>
  <c r="L724" i="5"/>
  <c r="H724" i="5"/>
  <c r="AT723" i="5"/>
  <c r="AP723" i="5"/>
  <c r="AL723" i="5"/>
  <c r="AH723" i="5"/>
  <c r="AD723" i="5"/>
  <c r="Z723" i="5"/>
  <c r="V723" i="5"/>
  <c r="R723" i="5"/>
  <c r="N723" i="5"/>
  <c r="J723" i="5"/>
  <c r="F723" i="5"/>
  <c r="AR722" i="5"/>
  <c r="AN722" i="5"/>
  <c r="AJ722" i="5"/>
  <c r="AF722" i="5"/>
  <c r="AB722" i="5"/>
  <c r="X722" i="5"/>
  <c r="T722" i="5"/>
  <c r="P722" i="5"/>
  <c r="L722" i="5"/>
  <c r="H722" i="5"/>
  <c r="AT721" i="5"/>
  <c r="AP721" i="5"/>
  <c r="AL721" i="5"/>
  <c r="AH721" i="5"/>
  <c r="AD721" i="5"/>
  <c r="Z721" i="5"/>
  <c r="V721" i="5"/>
  <c r="R721" i="5"/>
  <c r="N721" i="5"/>
  <c r="J721" i="5"/>
  <c r="F721" i="5"/>
  <c r="AR720" i="5"/>
  <c r="AN720" i="5"/>
  <c r="AJ720" i="5"/>
  <c r="AF720" i="5"/>
  <c r="AB720" i="5"/>
  <c r="X720" i="5"/>
  <c r="T720" i="5"/>
  <c r="P720" i="5"/>
  <c r="L720" i="5"/>
  <c r="H720" i="5"/>
  <c r="AT719" i="5"/>
  <c r="AP719" i="5"/>
  <c r="AL719" i="5"/>
  <c r="AH719" i="5"/>
  <c r="AD719" i="5"/>
  <c r="Z719" i="5"/>
  <c r="V719" i="5"/>
  <c r="R719" i="5"/>
  <c r="N719" i="5"/>
  <c r="J719" i="5"/>
  <c r="F719" i="5"/>
  <c r="AR718" i="5"/>
  <c r="AN718" i="5"/>
  <c r="AJ718" i="5"/>
  <c r="AF718" i="5"/>
  <c r="AB718" i="5"/>
  <c r="X718" i="5"/>
  <c r="T718" i="5"/>
  <c r="P718" i="5"/>
  <c r="L718" i="5"/>
  <c r="H718" i="5"/>
  <c r="AT717" i="5"/>
  <c r="AP717" i="5"/>
  <c r="AL717" i="5"/>
  <c r="AH717" i="5"/>
  <c r="AD717" i="5"/>
  <c r="Z717" i="5"/>
  <c r="V717" i="5"/>
  <c r="R717" i="5"/>
  <c r="N717" i="5"/>
  <c r="J717" i="5"/>
  <c r="F717" i="5"/>
  <c r="AR716" i="5"/>
  <c r="AN716" i="5"/>
  <c r="AJ716" i="5"/>
  <c r="AF716" i="5"/>
  <c r="AB716" i="5"/>
  <c r="X716" i="5"/>
  <c r="T716" i="5"/>
  <c r="P716" i="5"/>
  <c r="L716" i="5"/>
  <c r="H716" i="5"/>
  <c r="AT715" i="5"/>
  <c r="AP715" i="5"/>
  <c r="AL715" i="5"/>
  <c r="AH715" i="5"/>
  <c r="AD715" i="5"/>
  <c r="Z715" i="5"/>
  <c r="V715" i="5"/>
  <c r="R715" i="5"/>
  <c r="N715" i="5"/>
  <c r="J715" i="5"/>
  <c r="F715" i="5"/>
  <c r="AR714" i="5"/>
  <c r="AN714" i="5"/>
  <c r="AJ714" i="5"/>
  <c r="AF714" i="5"/>
  <c r="AB714" i="5"/>
  <c r="X714" i="5"/>
  <c r="T714" i="5"/>
  <c r="P714" i="5"/>
  <c r="L714" i="5"/>
  <c r="H714" i="5"/>
  <c r="AT713" i="5"/>
  <c r="AP713" i="5"/>
  <c r="AL713" i="5"/>
  <c r="AH713" i="5"/>
  <c r="AD713" i="5"/>
  <c r="Z713" i="5"/>
  <c r="V713" i="5"/>
  <c r="R713" i="5"/>
  <c r="N713" i="5"/>
  <c r="J713" i="5"/>
  <c r="F713" i="5"/>
  <c r="AR712" i="5"/>
  <c r="AN712" i="5"/>
  <c r="AJ712" i="5"/>
  <c r="AF712" i="5"/>
  <c r="AB712" i="5"/>
  <c r="X712" i="5"/>
  <c r="T712" i="5"/>
  <c r="P712" i="5"/>
  <c r="L712" i="5"/>
  <c r="H712" i="5"/>
  <c r="AT711" i="5"/>
  <c r="AP711" i="5"/>
  <c r="AL711" i="5"/>
  <c r="AH711" i="5"/>
  <c r="AD711" i="5"/>
  <c r="Z711" i="5"/>
  <c r="V711" i="5"/>
  <c r="R711" i="5"/>
  <c r="N711" i="5"/>
  <c r="J711" i="5"/>
  <c r="F711" i="5"/>
  <c r="AR710" i="5"/>
  <c r="AN710" i="5"/>
  <c r="AJ710" i="5"/>
  <c r="AF710" i="5"/>
  <c r="AB710" i="5"/>
  <c r="X710" i="5"/>
  <c r="T710" i="5"/>
  <c r="P710" i="5"/>
  <c r="L710" i="5"/>
  <c r="H710" i="5"/>
  <c r="AT709" i="5"/>
  <c r="AP709" i="5"/>
  <c r="AL709" i="5"/>
  <c r="AH709" i="5"/>
  <c r="AD709" i="5"/>
  <c r="Z709" i="5"/>
  <c r="V709" i="5"/>
  <c r="R709" i="5"/>
  <c r="N709" i="5"/>
  <c r="J709" i="5"/>
  <c r="F709" i="5"/>
  <c r="AR708" i="5"/>
  <c r="AN708" i="5"/>
  <c r="AJ708" i="5"/>
  <c r="AF708" i="5"/>
  <c r="AB708" i="5"/>
  <c r="X708" i="5"/>
  <c r="T708" i="5"/>
  <c r="P708" i="5"/>
  <c r="L708" i="5"/>
  <c r="H708" i="5"/>
  <c r="AT707" i="5"/>
  <c r="AP707" i="5"/>
  <c r="AL707" i="5"/>
  <c r="AH707" i="5"/>
  <c r="AD707" i="5"/>
  <c r="Z707" i="5"/>
  <c r="V707" i="5"/>
  <c r="R707" i="5"/>
  <c r="N707" i="5"/>
  <c r="J707" i="5"/>
  <c r="F707" i="5"/>
  <c r="AR706" i="5"/>
  <c r="AN706" i="5"/>
  <c r="AJ706" i="5"/>
  <c r="AF706" i="5"/>
  <c r="AB706" i="5"/>
  <c r="X706" i="5"/>
  <c r="T706" i="5"/>
  <c r="P706" i="5"/>
  <c r="L706" i="5"/>
  <c r="H706" i="5"/>
  <c r="AT705" i="5"/>
  <c r="AP705" i="5"/>
  <c r="AL705" i="5"/>
  <c r="AH705" i="5"/>
  <c r="AD705" i="5"/>
  <c r="Z705" i="5"/>
  <c r="V705" i="5"/>
  <c r="R705" i="5"/>
  <c r="N705" i="5"/>
  <c r="J705" i="5"/>
  <c r="F705" i="5"/>
  <c r="P727" i="5"/>
  <c r="H727" i="5"/>
  <c r="AP726" i="5"/>
  <c r="AH726" i="5"/>
  <c r="Z726" i="5"/>
  <c r="R726" i="5"/>
  <c r="J726" i="5"/>
  <c r="AR725" i="5"/>
  <c r="AJ725" i="5"/>
  <c r="AB725" i="5"/>
  <c r="T725" i="5"/>
  <c r="L725" i="5"/>
  <c r="AT724" i="5"/>
  <c r="AL724" i="5"/>
  <c r="AD724" i="5"/>
  <c r="V724" i="5"/>
  <c r="N724" i="5"/>
  <c r="F724" i="5"/>
  <c r="AN723" i="5"/>
  <c r="AF723" i="5"/>
  <c r="X723" i="5"/>
  <c r="P723" i="5"/>
  <c r="H723" i="5"/>
  <c r="AP722" i="5"/>
  <c r="AH722" i="5"/>
  <c r="Z722" i="5"/>
  <c r="R722" i="5"/>
  <c r="J722" i="5"/>
  <c r="AR721" i="5"/>
  <c r="AJ721" i="5"/>
  <c r="AB721" i="5"/>
  <c r="T721" i="5"/>
  <c r="L721" i="5"/>
  <c r="AT720" i="5"/>
  <c r="AL720" i="5"/>
  <c r="AD720" i="5"/>
  <c r="V720" i="5"/>
  <c r="N720" i="5"/>
  <c r="F720" i="5"/>
  <c r="AN719" i="5"/>
  <c r="AF719" i="5"/>
  <c r="X719" i="5"/>
  <c r="P719" i="5"/>
  <c r="H719" i="5"/>
  <c r="AP718" i="5"/>
  <c r="AH718" i="5"/>
  <c r="Z718" i="5"/>
  <c r="R718" i="5"/>
  <c r="J718" i="5"/>
  <c r="AR717" i="5"/>
  <c r="AJ717" i="5"/>
  <c r="AB717" i="5"/>
  <c r="T717" i="5"/>
  <c r="L717" i="5"/>
  <c r="AT716" i="5"/>
  <c r="AL716" i="5"/>
  <c r="AD716" i="5"/>
  <c r="V716" i="5"/>
  <c r="N716" i="5"/>
  <c r="F716" i="5"/>
  <c r="AN715" i="5"/>
  <c r="AF715" i="5"/>
  <c r="X715" i="5"/>
  <c r="P715" i="5"/>
  <c r="H715" i="5"/>
  <c r="AP714" i="5"/>
  <c r="AH714" i="5"/>
  <c r="Z714" i="5"/>
  <c r="R714" i="5"/>
  <c r="J714" i="5"/>
  <c r="AR713" i="5"/>
  <c r="AJ713" i="5"/>
  <c r="AB713" i="5"/>
  <c r="T713" i="5"/>
  <c r="L713" i="5"/>
  <c r="AT712" i="5"/>
  <c r="AL712" i="5"/>
  <c r="AD712" i="5"/>
  <c r="V712" i="5"/>
  <c r="N712" i="5"/>
  <c r="F712" i="5"/>
  <c r="AN711" i="5"/>
  <c r="AF711" i="5"/>
  <c r="X711" i="5"/>
  <c r="P711" i="5"/>
  <c r="H711" i="5"/>
  <c r="AP710" i="5"/>
  <c r="AH710" i="5"/>
  <c r="Z710" i="5"/>
  <c r="R710" i="5"/>
  <c r="J710" i="5"/>
  <c r="AR709" i="5"/>
  <c r="AJ709" i="5"/>
  <c r="AB709" i="5"/>
  <c r="T709" i="5"/>
  <c r="L709" i="5"/>
  <c r="AT708" i="5"/>
  <c r="AL708" i="5"/>
  <c r="AD708" i="5"/>
  <c r="V708" i="5"/>
  <c r="N708" i="5"/>
  <c r="F708" i="5"/>
  <c r="AN707" i="5"/>
  <c r="AF707" i="5"/>
  <c r="X707" i="5"/>
  <c r="P707" i="5"/>
  <c r="H707" i="5"/>
  <c r="AP706" i="5"/>
  <c r="AH706" i="5"/>
  <c r="Z706" i="5"/>
  <c r="R706" i="5"/>
  <c r="J706" i="5"/>
  <c r="AR705" i="5"/>
  <c r="AJ705" i="5"/>
  <c r="AB705" i="5"/>
  <c r="T705" i="5"/>
  <c r="L705" i="5"/>
  <c r="M727" i="5"/>
  <c r="AU726" i="5"/>
  <c r="AM726" i="5"/>
  <c r="AE726" i="5"/>
  <c r="W726" i="5"/>
  <c r="O726" i="5"/>
  <c r="G726" i="5"/>
  <c r="AO725" i="5"/>
  <c r="AG725" i="5"/>
  <c r="Y725" i="5"/>
  <c r="Q725" i="5"/>
  <c r="I725" i="5"/>
  <c r="AQ724" i="5"/>
  <c r="AI724" i="5"/>
  <c r="AA724" i="5"/>
  <c r="S724" i="5"/>
  <c r="K724" i="5"/>
  <c r="AS723" i="5"/>
  <c r="AK723" i="5"/>
  <c r="AC723" i="5"/>
  <c r="U723" i="5"/>
  <c r="M723" i="5"/>
  <c r="AU722" i="5"/>
  <c r="AM722" i="5"/>
  <c r="AE722" i="5"/>
  <c r="W722" i="5"/>
  <c r="O722" i="5"/>
  <c r="G722" i="5"/>
  <c r="AO721" i="5"/>
  <c r="AG721" i="5"/>
  <c r="Y721" i="5"/>
  <c r="Q721" i="5"/>
  <c r="I721" i="5"/>
  <c r="AQ720" i="5"/>
  <c r="AI720" i="5"/>
  <c r="AA720" i="5"/>
  <c r="S720" i="5"/>
  <c r="K720" i="5"/>
  <c r="AS719" i="5"/>
  <c r="AK719" i="5"/>
  <c r="AC719" i="5"/>
  <c r="U719" i="5"/>
  <c r="M719" i="5"/>
  <c r="AU718" i="5"/>
  <c r="AM718" i="5"/>
  <c r="AE718" i="5"/>
  <c r="W718" i="5"/>
  <c r="O718" i="5"/>
  <c r="G718" i="5"/>
  <c r="AO717" i="5"/>
  <c r="AG717" i="5"/>
  <c r="Y717" i="5"/>
  <c r="Q717" i="5"/>
  <c r="I717" i="5"/>
  <c r="AQ716" i="5"/>
  <c r="AI716" i="5"/>
  <c r="AA716" i="5"/>
  <c r="S716" i="5"/>
  <c r="K716" i="5"/>
  <c r="AS715" i="5"/>
  <c r="AK715" i="5"/>
  <c r="AC715" i="5"/>
  <c r="U715" i="5"/>
  <c r="M715" i="5"/>
  <c r="AU714" i="5"/>
  <c r="AM714" i="5"/>
  <c r="AE714" i="5"/>
  <c r="W714" i="5"/>
  <c r="O714" i="5"/>
  <c r="G714" i="5"/>
  <c r="AO713" i="5"/>
  <c r="AG713" i="5"/>
  <c r="Y713" i="5"/>
  <c r="Q713" i="5"/>
  <c r="I713" i="5"/>
  <c r="AQ712" i="5"/>
  <c r="AI712" i="5"/>
  <c r="AA712" i="5"/>
  <c r="S712" i="5"/>
  <c r="K712" i="5"/>
  <c r="AS711" i="5"/>
  <c r="AK711" i="5"/>
  <c r="AC711" i="5"/>
  <c r="U711" i="5"/>
  <c r="M711" i="5"/>
  <c r="AU710" i="5"/>
  <c r="AM710" i="5"/>
  <c r="AE710" i="5"/>
  <c r="W710" i="5"/>
  <c r="O710" i="5"/>
  <c r="G710" i="5"/>
  <c r="AO709" i="5"/>
  <c r="AG709" i="5"/>
  <c r="Y709" i="5"/>
  <c r="Q709" i="5"/>
  <c r="I709" i="5"/>
  <c r="AQ708" i="5"/>
  <c r="AI708" i="5"/>
  <c r="AA708" i="5"/>
  <c r="S708" i="5"/>
  <c r="K708" i="5"/>
  <c r="AS707" i="5"/>
  <c r="AK707" i="5"/>
  <c r="AC707" i="5"/>
  <c r="U707" i="5"/>
  <c r="M707" i="5"/>
  <c r="AU706" i="5"/>
  <c r="AM706" i="5"/>
  <c r="AE706" i="5"/>
  <c r="W706" i="5"/>
  <c r="O706" i="5"/>
  <c r="G706" i="5"/>
  <c r="AO705" i="5"/>
  <c r="AG705" i="5"/>
  <c r="Y705" i="5"/>
  <c r="Q705" i="5"/>
  <c r="I705" i="5"/>
  <c r="L727" i="5"/>
  <c r="AT726" i="5"/>
  <c r="AL726" i="5"/>
  <c r="AD726" i="5"/>
  <c r="V726" i="5"/>
  <c r="N726" i="5"/>
  <c r="F726" i="5"/>
  <c r="AN725" i="5"/>
  <c r="AF725" i="5"/>
  <c r="X725" i="5"/>
  <c r="P725" i="5"/>
  <c r="H725" i="5"/>
  <c r="AP724" i="5"/>
  <c r="AH724" i="5"/>
  <c r="Z724" i="5"/>
  <c r="R724" i="5"/>
  <c r="J724" i="5"/>
  <c r="AR723" i="5"/>
  <c r="AJ723" i="5"/>
  <c r="AB723" i="5"/>
  <c r="T723" i="5"/>
  <c r="L723" i="5"/>
  <c r="AT722" i="5"/>
  <c r="AL722" i="5"/>
  <c r="AD722" i="5"/>
  <c r="V722" i="5"/>
  <c r="N722" i="5"/>
  <c r="F722" i="5"/>
  <c r="AN721" i="5"/>
  <c r="AF721" i="5"/>
  <c r="X721" i="5"/>
  <c r="P721" i="5"/>
  <c r="H721" i="5"/>
  <c r="AP720" i="5"/>
  <c r="AH720" i="5"/>
  <c r="Z720" i="5"/>
  <c r="R720" i="5"/>
  <c r="J720" i="5"/>
  <c r="AR719" i="5"/>
  <c r="AJ719" i="5"/>
  <c r="AB719" i="5"/>
  <c r="T719" i="5"/>
  <c r="L719" i="5"/>
  <c r="AT718" i="5"/>
  <c r="AL718" i="5"/>
  <c r="AD718" i="5"/>
  <c r="V718" i="5"/>
  <c r="N718" i="5"/>
  <c r="F718" i="5"/>
  <c r="AN717" i="5"/>
  <c r="AF717" i="5"/>
  <c r="X717" i="5"/>
  <c r="P717" i="5"/>
  <c r="H717" i="5"/>
  <c r="AP716" i="5"/>
  <c r="AH716" i="5"/>
  <c r="Z716" i="5"/>
  <c r="R716" i="5"/>
  <c r="J716" i="5"/>
  <c r="AR715" i="5"/>
  <c r="AJ715" i="5"/>
  <c r="AB715" i="5"/>
  <c r="T715" i="5"/>
  <c r="L715" i="5"/>
  <c r="AT714" i="5"/>
  <c r="AL714" i="5"/>
  <c r="AD714" i="5"/>
  <c r="V714" i="5"/>
  <c r="N714" i="5"/>
  <c r="F714" i="5"/>
  <c r="AN713" i="5"/>
  <c r="AF713" i="5"/>
  <c r="X713" i="5"/>
  <c r="P713" i="5"/>
  <c r="H713" i="5"/>
  <c r="AP712" i="5"/>
  <c r="AH712" i="5"/>
  <c r="Z712" i="5"/>
  <c r="R712" i="5"/>
  <c r="J712" i="5"/>
  <c r="AR711" i="5"/>
  <c r="AJ711" i="5"/>
  <c r="AB711" i="5"/>
  <c r="T711" i="5"/>
  <c r="L711" i="5"/>
  <c r="AT710" i="5"/>
  <c r="AL710" i="5"/>
  <c r="AD710" i="5"/>
  <c r="V710" i="5"/>
  <c r="N710" i="5"/>
  <c r="F710" i="5"/>
  <c r="AN709" i="5"/>
  <c r="AF709" i="5"/>
  <c r="X709" i="5"/>
  <c r="P709" i="5"/>
  <c r="H709" i="5"/>
  <c r="AP708" i="5"/>
  <c r="AH708" i="5"/>
  <c r="Z708" i="5"/>
  <c r="R708" i="5"/>
  <c r="J708" i="5"/>
  <c r="AR707" i="5"/>
  <c r="AJ707" i="5"/>
  <c r="AB707" i="5"/>
  <c r="T707" i="5"/>
  <c r="L707" i="5"/>
  <c r="AT706" i="5"/>
  <c r="AL706" i="5"/>
  <c r="AD706" i="5"/>
  <c r="V706" i="5"/>
  <c r="N706" i="5"/>
  <c r="F706" i="5"/>
  <c r="AN705" i="5"/>
  <c r="AF705" i="5"/>
  <c r="X705" i="5"/>
  <c r="P705" i="5"/>
  <c r="H705" i="5"/>
  <c r="Q727" i="5"/>
  <c r="I727" i="5"/>
  <c r="AQ726" i="5"/>
  <c r="AI726" i="5"/>
  <c r="AA726" i="5"/>
  <c r="S726" i="5"/>
  <c r="K726" i="5"/>
  <c r="AS725" i="5"/>
  <c r="AK725" i="5"/>
  <c r="AC725" i="5"/>
  <c r="U725" i="5"/>
  <c r="M725" i="5"/>
  <c r="AU724" i="5"/>
  <c r="AM724" i="5"/>
  <c r="AE724" i="5"/>
  <c r="W724" i="5"/>
  <c r="O724" i="5"/>
  <c r="G724" i="5"/>
  <c r="AO723" i="5"/>
  <c r="AG723" i="5"/>
  <c r="Y723" i="5"/>
  <c r="Q723" i="5"/>
  <c r="I723" i="5"/>
  <c r="AQ722" i="5"/>
  <c r="AI722" i="5"/>
  <c r="AA722" i="5"/>
  <c r="S722" i="5"/>
  <c r="K722" i="5"/>
  <c r="AS721" i="5"/>
  <c r="AK721" i="5"/>
  <c r="AC721" i="5"/>
  <c r="U721" i="5"/>
  <c r="M721" i="5"/>
  <c r="AU720" i="5"/>
  <c r="AM720" i="5"/>
  <c r="AE720" i="5"/>
  <c r="W720" i="5"/>
  <c r="O720" i="5"/>
  <c r="G720" i="5"/>
  <c r="AO719" i="5"/>
  <c r="AG719" i="5"/>
  <c r="Y719" i="5"/>
  <c r="Q719" i="5"/>
  <c r="I719" i="5"/>
  <c r="AQ718" i="5"/>
  <c r="AI718" i="5"/>
  <c r="AA718" i="5"/>
  <c r="S718" i="5"/>
  <c r="K718" i="5"/>
  <c r="AS717" i="5"/>
  <c r="AK717" i="5"/>
  <c r="AC717" i="5"/>
  <c r="U717" i="5"/>
  <c r="M717" i="5"/>
  <c r="AU716" i="5"/>
  <c r="AM716" i="5"/>
  <c r="AE716" i="5"/>
  <c r="W716" i="5"/>
  <c r="O716" i="5"/>
  <c r="G716" i="5"/>
  <c r="AO715" i="5"/>
  <c r="AG715" i="5"/>
  <c r="Y715" i="5"/>
  <c r="Q715" i="5"/>
  <c r="I715" i="5"/>
  <c r="AQ714" i="5"/>
  <c r="AI714" i="5"/>
  <c r="AA714" i="5"/>
  <c r="S714" i="5"/>
  <c r="K714" i="5"/>
  <c r="AS713" i="5"/>
  <c r="AK713" i="5"/>
  <c r="AC713" i="5"/>
  <c r="U713" i="5"/>
  <c r="M713" i="5"/>
  <c r="AU712" i="5"/>
  <c r="AM712" i="5"/>
  <c r="AE712" i="5"/>
  <c r="W712" i="5"/>
  <c r="O712" i="5"/>
  <c r="G712" i="5"/>
  <c r="AO711" i="5"/>
  <c r="AG711" i="5"/>
  <c r="Y711" i="5"/>
  <c r="Q711" i="5"/>
  <c r="I711" i="5"/>
  <c r="AQ710" i="5"/>
  <c r="AI710" i="5"/>
  <c r="AA710" i="5"/>
  <c r="S710" i="5"/>
  <c r="K710" i="5"/>
  <c r="AS709" i="5"/>
  <c r="AK709" i="5"/>
  <c r="AC709" i="5"/>
  <c r="U709" i="5"/>
  <c r="M709" i="5"/>
  <c r="AU708" i="5"/>
  <c r="AM708" i="5"/>
  <c r="AE708" i="5"/>
  <c r="W708" i="5"/>
  <c r="O708" i="5"/>
  <c r="G708" i="5"/>
  <c r="AO707" i="5"/>
  <c r="AG707" i="5"/>
  <c r="Y707" i="5"/>
  <c r="Q707" i="5"/>
  <c r="I707" i="5"/>
  <c r="AQ706" i="5"/>
  <c r="AI706" i="5"/>
  <c r="AA706" i="5"/>
  <c r="S706" i="5"/>
  <c r="K706" i="5"/>
  <c r="AS705" i="5"/>
  <c r="AK705" i="5"/>
  <c r="AC705" i="5"/>
  <c r="U705" i="5"/>
  <c r="M705" i="5"/>
  <c r="AR553" i="5"/>
  <c r="AN553" i="5"/>
  <c r="AJ553" i="5"/>
  <c r="AF553" i="5"/>
  <c r="AB553" i="5"/>
  <c r="X553" i="5"/>
  <c r="T553" i="5"/>
  <c r="P553" i="5"/>
  <c r="L553" i="5"/>
  <c r="H553" i="5"/>
  <c r="AS552" i="5"/>
  <c r="AO552" i="5"/>
  <c r="AK552" i="5"/>
  <c r="AG552" i="5"/>
  <c r="AC552" i="5"/>
  <c r="Y552" i="5"/>
  <c r="U552" i="5"/>
  <c r="Q552" i="5"/>
  <c r="M552" i="5"/>
  <c r="I552" i="5"/>
  <c r="AT551" i="5"/>
  <c r="AP551" i="5"/>
  <c r="AT553" i="5"/>
  <c r="AP553" i="5"/>
  <c r="AL553" i="5"/>
  <c r="AH553" i="5"/>
  <c r="AD553" i="5"/>
  <c r="Z553" i="5"/>
  <c r="V553" i="5"/>
  <c r="R553" i="5"/>
  <c r="N553" i="5"/>
  <c r="J553" i="5"/>
  <c r="AU552" i="5"/>
  <c r="AQ552" i="5"/>
  <c r="AM552" i="5"/>
  <c r="AI552" i="5"/>
  <c r="AE552" i="5"/>
  <c r="AA552" i="5"/>
  <c r="W552" i="5"/>
  <c r="S552" i="5"/>
  <c r="O552" i="5"/>
  <c r="K552" i="5"/>
  <c r="G552" i="5"/>
  <c r="AR551" i="5"/>
  <c r="AN551" i="5"/>
  <c r="AJ551" i="5"/>
  <c r="AF551" i="5"/>
  <c r="AB551" i="5"/>
  <c r="X551" i="5"/>
  <c r="T551" i="5"/>
  <c r="P551" i="5"/>
  <c r="L551" i="5"/>
  <c r="H551" i="5"/>
  <c r="AS550" i="5"/>
  <c r="AO550" i="5"/>
  <c r="AK550" i="5"/>
  <c r="AG550" i="5"/>
  <c r="AC550" i="5"/>
  <c r="Y550" i="5"/>
  <c r="U550" i="5"/>
  <c r="Q550" i="5"/>
  <c r="M550" i="5"/>
  <c r="I550" i="5"/>
  <c r="AT549" i="5"/>
  <c r="AP549" i="5"/>
  <c r="AL549" i="5"/>
  <c r="AH549" i="5"/>
  <c r="AD549" i="5"/>
  <c r="Z549" i="5"/>
  <c r="V549" i="5"/>
  <c r="R549" i="5"/>
  <c r="N549" i="5"/>
  <c r="J549" i="5"/>
  <c r="AU548" i="5"/>
  <c r="AQ548" i="5"/>
  <c r="AM548" i="5"/>
  <c r="AI548" i="5"/>
  <c r="AE548" i="5"/>
  <c r="AA548" i="5"/>
  <c r="W548" i="5"/>
  <c r="S548" i="5"/>
  <c r="O548" i="5"/>
  <c r="K548" i="5"/>
  <c r="G548" i="5"/>
  <c r="AR547" i="5"/>
  <c r="AN547" i="5"/>
  <c r="AJ547" i="5"/>
  <c r="AF547" i="5"/>
  <c r="AB547" i="5"/>
  <c r="X547" i="5"/>
  <c r="T547" i="5"/>
  <c r="P547" i="5"/>
  <c r="L547" i="5"/>
  <c r="H547" i="5"/>
  <c r="AS546" i="5"/>
  <c r="AO546" i="5"/>
  <c r="AK546" i="5"/>
  <c r="AG546" i="5"/>
  <c r="AC546" i="5"/>
  <c r="Y546" i="5"/>
  <c r="U546" i="5"/>
  <c r="Q546" i="5"/>
  <c r="M546" i="5"/>
  <c r="I546" i="5"/>
  <c r="AT545" i="5"/>
  <c r="AP545" i="5"/>
  <c r="AL545" i="5"/>
  <c r="AH545" i="5"/>
  <c r="AD545" i="5"/>
  <c r="Z545" i="5"/>
  <c r="V545" i="5"/>
  <c r="R545" i="5"/>
  <c r="N545" i="5"/>
  <c r="J545" i="5"/>
  <c r="AU544" i="5"/>
  <c r="AQ544" i="5"/>
  <c r="AM544" i="5"/>
  <c r="AI544" i="5"/>
  <c r="AE544" i="5"/>
  <c r="AA544" i="5"/>
  <c r="W544" i="5"/>
  <c r="S544" i="5"/>
  <c r="O544" i="5"/>
  <c r="K544" i="5"/>
  <c r="G544" i="5"/>
  <c r="AR543" i="5"/>
  <c r="AN543" i="5"/>
  <c r="AJ543" i="5"/>
  <c r="AF543" i="5"/>
  <c r="AB543" i="5"/>
  <c r="X543" i="5"/>
  <c r="T543" i="5"/>
  <c r="P543" i="5"/>
  <c r="L543" i="5"/>
  <c r="H543" i="5"/>
  <c r="AS542" i="5"/>
  <c r="AO542" i="5"/>
  <c r="AK542" i="5"/>
  <c r="AG542" i="5"/>
  <c r="AC542" i="5"/>
  <c r="Y542" i="5"/>
  <c r="U542" i="5"/>
  <c r="Q542" i="5"/>
  <c r="M542" i="5"/>
  <c r="I542" i="5"/>
  <c r="AT541" i="5"/>
  <c r="AP541" i="5"/>
  <c r="AL541" i="5"/>
  <c r="AH541" i="5"/>
  <c r="AD541" i="5"/>
  <c r="Z541" i="5"/>
  <c r="V541" i="5"/>
  <c r="R541" i="5"/>
  <c r="N541" i="5"/>
  <c r="J541" i="5"/>
  <c r="AU540" i="5"/>
  <c r="AQ540" i="5"/>
  <c r="AM540" i="5"/>
  <c r="AI540" i="5"/>
  <c r="AE540" i="5"/>
  <c r="AA540" i="5"/>
  <c r="W540" i="5"/>
  <c r="S540" i="5"/>
  <c r="O540" i="5"/>
  <c r="K540" i="5"/>
  <c r="G540" i="5"/>
  <c r="AR539" i="5"/>
  <c r="AN539" i="5"/>
  <c r="AS553" i="5"/>
  <c r="AO553" i="5"/>
  <c r="AK553" i="5"/>
  <c r="AG553" i="5"/>
  <c r="AC553" i="5"/>
  <c r="Y553" i="5"/>
  <c r="U553" i="5"/>
  <c r="Q553" i="5"/>
  <c r="M553" i="5"/>
  <c r="I553" i="5"/>
  <c r="AT552" i="5"/>
  <c r="AP552" i="5"/>
  <c r="AL552" i="5"/>
  <c r="AH552" i="5"/>
  <c r="AD552" i="5"/>
  <c r="Z552" i="5"/>
  <c r="V552" i="5"/>
  <c r="R552" i="5"/>
  <c r="N552" i="5"/>
  <c r="J552" i="5"/>
  <c r="AU551" i="5"/>
  <c r="AQ551" i="5"/>
  <c r="AM551" i="5"/>
  <c r="AI551" i="5"/>
  <c r="AE551" i="5"/>
  <c r="AA551" i="5"/>
  <c r="W551" i="5"/>
  <c r="S551" i="5"/>
  <c r="O551" i="5"/>
  <c r="K551" i="5"/>
  <c r="G551" i="5"/>
  <c r="AR550" i="5"/>
  <c r="AN550" i="5"/>
  <c r="AJ550" i="5"/>
  <c r="AF550" i="5"/>
  <c r="AB550" i="5"/>
  <c r="X550" i="5"/>
  <c r="T550" i="5"/>
  <c r="P550" i="5"/>
  <c r="L550" i="5"/>
  <c r="H550" i="5"/>
  <c r="AS549" i="5"/>
  <c r="AO549" i="5"/>
  <c r="AK549" i="5"/>
  <c r="AG549" i="5"/>
  <c r="AC549" i="5"/>
  <c r="Y549" i="5"/>
  <c r="U549" i="5"/>
  <c r="Q549" i="5"/>
  <c r="M549" i="5"/>
  <c r="I549" i="5"/>
  <c r="AT548" i="5"/>
  <c r="AP548" i="5"/>
  <c r="AL548" i="5"/>
  <c r="AH548" i="5"/>
  <c r="AD548" i="5"/>
  <c r="Z548" i="5"/>
  <c r="V548" i="5"/>
  <c r="R548" i="5"/>
  <c r="N548" i="5"/>
  <c r="J548" i="5"/>
  <c r="AU547" i="5"/>
  <c r="AQ547" i="5"/>
  <c r="AM547" i="5"/>
  <c r="AI547" i="5"/>
  <c r="AE547" i="5"/>
  <c r="AA547" i="5"/>
  <c r="W547" i="5"/>
  <c r="S547" i="5"/>
  <c r="O547" i="5"/>
  <c r="K547" i="5"/>
  <c r="G547" i="5"/>
  <c r="AR546" i="5"/>
  <c r="AN546" i="5"/>
  <c r="AJ546" i="5"/>
  <c r="AF546" i="5"/>
  <c r="AB546" i="5"/>
  <c r="X546" i="5"/>
  <c r="T546" i="5"/>
  <c r="P546" i="5"/>
  <c r="L546" i="5"/>
  <c r="H546" i="5"/>
  <c r="AS545" i="5"/>
  <c r="AO545" i="5"/>
  <c r="AK545" i="5"/>
  <c r="AG545" i="5"/>
  <c r="AC545" i="5"/>
  <c r="Y545" i="5"/>
  <c r="U545" i="5"/>
  <c r="Q545" i="5"/>
  <c r="M545" i="5"/>
  <c r="I545" i="5"/>
  <c r="AT544" i="5"/>
  <c r="AP544" i="5"/>
  <c r="AL544" i="5"/>
  <c r="AH544" i="5"/>
  <c r="AD544" i="5"/>
  <c r="Z544" i="5"/>
  <c r="V544" i="5"/>
  <c r="R544" i="5"/>
  <c r="N544" i="5"/>
  <c r="J544" i="5"/>
  <c r="AU543" i="5"/>
  <c r="AQ543" i="5"/>
  <c r="AM543" i="5"/>
  <c r="AI543" i="5"/>
  <c r="AE543" i="5"/>
  <c r="AA543" i="5"/>
  <c r="AQ553" i="5"/>
  <c r="AA553" i="5"/>
  <c r="K553" i="5"/>
  <c r="AJ552" i="5"/>
  <c r="T552" i="5"/>
  <c r="AS551" i="5"/>
  <c r="AH551" i="5"/>
  <c r="Z551" i="5"/>
  <c r="R551" i="5"/>
  <c r="J551" i="5"/>
  <c r="AQ550" i="5"/>
  <c r="AI550" i="5"/>
  <c r="AA550" i="5"/>
  <c r="S550" i="5"/>
  <c r="K550" i="5"/>
  <c r="AR549" i="5"/>
  <c r="AJ549" i="5"/>
  <c r="AB549" i="5"/>
  <c r="T549" i="5"/>
  <c r="L549" i="5"/>
  <c r="AS548" i="5"/>
  <c r="AK548" i="5"/>
  <c r="AC548" i="5"/>
  <c r="U548" i="5"/>
  <c r="M548" i="5"/>
  <c r="AT547" i="5"/>
  <c r="AL547" i="5"/>
  <c r="AD547" i="5"/>
  <c r="V547" i="5"/>
  <c r="N547" i="5"/>
  <c r="AU546" i="5"/>
  <c r="AM546" i="5"/>
  <c r="AE546" i="5"/>
  <c r="W546" i="5"/>
  <c r="O546" i="5"/>
  <c r="G546" i="5"/>
  <c r="AN545" i="5"/>
  <c r="AF545" i="5"/>
  <c r="X545" i="5"/>
  <c r="P545" i="5"/>
  <c r="H545" i="5"/>
  <c r="AO544" i="5"/>
  <c r="AG544" i="5"/>
  <c r="Y544" i="5"/>
  <c r="Q544" i="5"/>
  <c r="I544" i="5"/>
  <c r="AP543" i="5"/>
  <c r="AH543" i="5"/>
  <c r="Z543" i="5"/>
  <c r="U543" i="5"/>
  <c r="O543" i="5"/>
  <c r="J543" i="5"/>
  <c r="AT542" i="5"/>
  <c r="AN542" i="5"/>
  <c r="AI542" i="5"/>
  <c r="AD542" i="5"/>
  <c r="X542" i="5"/>
  <c r="S542" i="5"/>
  <c r="N542" i="5"/>
  <c r="H542" i="5"/>
  <c r="AR541" i="5"/>
  <c r="AM541" i="5"/>
  <c r="AG541" i="5"/>
  <c r="AB541" i="5"/>
  <c r="W541" i="5"/>
  <c r="Q541" i="5"/>
  <c r="L541" i="5"/>
  <c r="G541" i="5"/>
  <c r="AP540" i="5"/>
  <c r="AK540" i="5"/>
  <c r="AF540" i="5"/>
  <c r="Z540" i="5"/>
  <c r="U540" i="5"/>
  <c r="P540" i="5"/>
  <c r="J540" i="5"/>
  <c r="AT539" i="5"/>
  <c r="AO539" i="5"/>
  <c r="AJ539" i="5"/>
  <c r="AF539" i="5"/>
  <c r="AB539" i="5"/>
  <c r="X539" i="5"/>
  <c r="T539" i="5"/>
  <c r="P539" i="5"/>
  <c r="L539" i="5"/>
  <c r="H539" i="5"/>
  <c r="AS538" i="5"/>
  <c r="AO538" i="5"/>
  <c r="AK538" i="5"/>
  <c r="AG538" i="5"/>
  <c r="AC538" i="5"/>
  <c r="Y538" i="5"/>
  <c r="U538" i="5"/>
  <c r="Q538" i="5"/>
  <c r="M538" i="5"/>
  <c r="I538" i="5"/>
  <c r="AM553" i="5"/>
  <c r="W553" i="5"/>
  <c r="G553" i="5"/>
  <c r="AF552" i="5"/>
  <c r="P552" i="5"/>
  <c r="AO551" i="5"/>
  <c r="AG551" i="5"/>
  <c r="Y551" i="5"/>
  <c r="Q551" i="5"/>
  <c r="I551" i="5"/>
  <c r="AP550" i="5"/>
  <c r="AH550" i="5"/>
  <c r="Z550" i="5"/>
  <c r="R550" i="5"/>
  <c r="J550" i="5"/>
  <c r="AQ549" i="5"/>
  <c r="AI549" i="5"/>
  <c r="AA549" i="5"/>
  <c r="S549" i="5"/>
  <c r="K549" i="5"/>
  <c r="AR548" i="5"/>
  <c r="AJ548" i="5"/>
  <c r="AB548" i="5"/>
  <c r="T548" i="5"/>
  <c r="L548" i="5"/>
  <c r="AS547" i="5"/>
  <c r="AK547" i="5"/>
  <c r="AC547" i="5"/>
  <c r="U547" i="5"/>
  <c r="M547" i="5"/>
  <c r="AT546" i="5"/>
  <c r="AL546" i="5"/>
  <c r="AD546" i="5"/>
  <c r="V546" i="5"/>
  <c r="N546" i="5"/>
  <c r="AU545" i="5"/>
  <c r="AM545" i="5"/>
  <c r="AE545" i="5"/>
  <c r="W545" i="5"/>
  <c r="O545" i="5"/>
  <c r="G545" i="5"/>
  <c r="AN544" i="5"/>
  <c r="AF544" i="5"/>
  <c r="X544" i="5"/>
  <c r="P544" i="5"/>
  <c r="H544" i="5"/>
  <c r="AO543" i="5"/>
  <c r="AG543" i="5"/>
  <c r="Y543" i="5"/>
  <c r="S543" i="5"/>
  <c r="N543" i="5"/>
  <c r="I543" i="5"/>
  <c r="AR542" i="5"/>
  <c r="AM542" i="5"/>
  <c r="AH542" i="5"/>
  <c r="AB542" i="5"/>
  <c r="W542" i="5"/>
  <c r="R542" i="5"/>
  <c r="L542" i="5"/>
  <c r="G542" i="5"/>
  <c r="AQ541" i="5"/>
  <c r="AK541" i="5"/>
  <c r="AF541" i="5"/>
  <c r="AA541" i="5"/>
  <c r="U541" i="5"/>
  <c r="P541" i="5"/>
  <c r="K541" i="5"/>
  <c r="AT540" i="5"/>
  <c r="AO540" i="5"/>
  <c r="AJ540" i="5"/>
  <c r="AD540" i="5"/>
  <c r="Y540" i="5"/>
  <c r="T540" i="5"/>
  <c r="N540" i="5"/>
  <c r="I540" i="5"/>
  <c r="AS539" i="5"/>
  <c r="AM539" i="5"/>
  <c r="AI539" i="5"/>
  <c r="AE539" i="5"/>
  <c r="AA539" i="5"/>
  <c r="W539" i="5"/>
  <c r="S539" i="5"/>
  <c r="O539" i="5"/>
  <c r="K539" i="5"/>
  <c r="G539" i="5"/>
  <c r="AR538" i="5"/>
  <c r="AN538" i="5"/>
  <c r="AJ538" i="5"/>
  <c r="AF538" i="5"/>
  <c r="AB538" i="5"/>
  <c r="X538" i="5"/>
  <c r="T538" i="5"/>
  <c r="P538" i="5"/>
  <c r="L538" i="5"/>
  <c r="H538" i="5"/>
  <c r="AI553" i="5"/>
  <c r="S553" i="5"/>
  <c r="AR552" i="5"/>
  <c r="AB552" i="5"/>
  <c r="L552" i="5"/>
  <c r="AL551" i="5"/>
  <c r="AD551" i="5"/>
  <c r="V551" i="5"/>
  <c r="N551" i="5"/>
  <c r="AU550" i="5"/>
  <c r="AM550" i="5"/>
  <c r="AE550" i="5"/>
  <c r="W550" i="5"/>
  <c r="O550" i="5"/>
  <c r="G550" i="5"/>
  <c r="AN549" i="5"/>
  <c r="AF549" i="5"/>
  <c r="X549" i="5"/>
  <c r="P549" i="5"/>
  <c r="H549" i="5"/>
  <c r="AO548" i="5"/>
  <c r="AG548" i="5"/>
  <c r="Y548" i="5"/>
  <c r="Q548" i="5"/>
  <c r="I548" i="5"/>
  <c r="AP547" i="5"/>
  <c r="AH547" i="5"/>
  <c r="Z547" i="5"/>
  <c r="R547" i="5"/>
  <c r="J547" i="5"/>
  <c r="AQ546" i="5"/>
  <c r="AI546" i="5"/>
  <c r="AA546" i="5"/>
  <c r="S546" i="5"/>
  <c r="K546" i="5"/>
  <c r="AR545" i="5"/>
  <c r="AJ545" i="5"/>
  <c r="AB545" i="5"/>
  <c r="T545" i="5"/>
  <c r="L545" i="5"/>
  <c r="AS544" i="5"/>
  <c r="AK544" i="5"/>
  <c r="AC544" i="5"/>
  <c r="U544" i="5"/>
  <c r="M544" i="5"/>
  <c r="AT543" i="5"/>
  <c r="AL543" i="5"/>
  <c r="AD543" i="5"/>
  <c r="W543" i="5"/>
  <c r="R543" i="5"/>
  <c r="M543" i="5"/>
  <c r="G543" i="5"/>
  <c r="AQ542" i="5"/>
  <c r="AL542" i="5"/>
  <c r="AF542" i="5"/>
  <c r="AA542" i="5"/>
  <c r="V542" i="5"/>
  <c r="P542" i="5"/>
  <c r="K542" i="5"/>
  <c r="AU541" i="5"/>
  <c r="AO541" i="5"/>
  <c r="AJ541" i="5"/>
  <c r="AE541" i="5"/>
  <c r="Y541" i="5"/>
  <c r="T541" i="5"/>
  <c r="O541" i="5"/>
  <c r="I541" i="5"/>
  <c r="AS540" i="5"/>
  <c r="AN540" i="5"/>
  <c r="AH540" i="5"/>
  <c r="AC540" i="5"/>
  <c r="X540" i="5"/>
  <c r="R540" i="5"/>
  <c r="M540" i="5"/>
  <c r="H540" i="5"/>
  <c r="AQ539" i="5"/>
  <c r="AL539" i="5"/>
  <c r="AH539" i="5"/>
  <c r="AD539" i="5"/>
  <c r="Z539" i="5"/>
  <c r="V539" i="5"/>
  <c r="R539" i="5"/>
  <c r="N539" i="5"/>
  <c r="J539" i="5"/>
  <c r="AU538" i="5"/>
  <c r="AQ538" i="5"/>
  <c r="AM538" i="5"/>
  <c r="AI538" i="5"/>
  <c r="AE538" i="5"/>
  <c r="AA538" i="5"/>
  <c r="W538" i="5"/>
  <c r="S538" i="5"/>
  <c r="O538" i="5"/>
  <c r="K538" i="5"/>
  <c r="G538" i="5"/>
  <c r="AU553" i="5"/>
  <c r="AE553" i="5"/>
  <c r="O553" i="5"/>
  <c r="AN552" i="5"/>
  <c r="X552" i="5"/>
  <c r="H552" i="5"/>
  <c r="AK551" i="5"/>
  <c r="AC551" i="5"/>
  <c r="U551" i="5"/>
  <c r="M551" i="5"/>
  <c r="AT550" i="5"/>
  <c r="AL550" i="5"/>
  <c r="AD550" i="5"/>
  <c r="V550" i="5"/>
  <c r="N550" i="5"/>
  <c r="AU549" i="5"/>
  <c r="AM549" i="5"/>
  <c r="AE549" i="5"/>
  <c r="W549" i="5"/>
  <c r="O549" i="5"/>
  <c r="G549" i="5"/>
  <c r="AN548" i="5"/>
  <c r="AF548" i="5"/>
  <c r="X548" i="5"/>
  <c r="P548" i="5"/>
  <c r="H548" i="5"/>
  <c r="AO547" i="5"/>
  <c r="AG547" i="5"/>
  <c r="Y547" i="5"/>
  <c r="Q547" i="5"/>
  <c r="I547" i="5"/>
  <c r="AP546" i="5"/>
  <c r="AH546" i="5"/>
  <c r="Z546" i="5"/>
  <c r="R546" i="5"/>
  <c r="J546" i="5"/>
  <c r="AQ545" i="5"/>
  <c r="AI545" i="5"/>
  <c r="AA545" i="5"/>
  <c r="S545" i="5"/>
  <c r="K545" i="5"/>
  <c r="AR544" i="5"/>
  <c r="AJ544" i="5"/>
  <c r="AB544" i="5"/>
  <c r="T544" i="5"/>
  <c r="L544" i="5"/>
  <c r="AS543" i="5"/>
  <c r="AK543" i="5"/>
  <c r="AC543" i="5"/>
  <c r="V543" i="5"/>
  <c r="Q543" i="5"/>
  <c r="K543" i="5"/>
  <c r="AU542" i="5"/>
  <c r="AP542" i="5"/>
  <c r="AJ542" i="5"/>
  <c r="AE542" i="5"/>
  <c r="Z542" i="5"/>
  <c r="T542" i="5"/>
  <c r="O542" i="5"/>
  <c r="J542" i="5"/>
  <c r="AS541" i="5"/>
  <c r="AN541" i="5"/>
  <c r="AI541" i="5"/>
  <c r="AC541" i="5"/>
  <c r="X541" i="5"/>
  <c r="S541" i="5"/>
  <c r="M541" i="5"/>
  <c r="H541" i="5"/>
  <c r="AR540" i="5"/>
  <c r="AL540" i="5"/>
  <c r="AG540" i="5"/>
  <c r="AB540" i="5"/>
  <c r="V540" i="5"/>
  <c r="Q540" i="5"/>
  <c r="L540" i="5"/>
  <c r="AU539" i="5"/>
  <c r="AP539" i="5"/>
  <c r="AK539" i="5"/>
  <c r="AG539" i="5"/>
  <c r="AC539" i="5"/>
  <c r="Y539" i="5"/>
  <c r="U539" i="5"/>
  <c r="Q539" i="5"/>
  <c r="M539" i="5"/>
  <c r="I539" i="5"/>
  <c r="AT538" i="5"/>
  <c r="AP538" i="5"/>
  <c r="AL538" i="5"/>
  <c r="AH538" i="5"/>
  <c r="AD538" i="5"/>
  <c r="Z538" i="5"/>
  <c r="V538" i="5"/>
  <c r="R538" i="5"/>
  <c r="N538" i="5"/>
  <c r="J538" i="5"/>
  <c r="B577" i="5"/>
  <c r="C577" i="5" s="1"/>
  <c r="F85" i="5"/>
  <c r="I63" i="5"/>
  <c r="I61" i="5"/>
  <c r="I59" i="5"/>
  <c r="I57" i="5"/>
  <c r="I55" i="5"/>
  <c r="I53" i="5"/>
  <c r="I51" i="5"/>
  <c r="I49" i="5"/>
  <c r="I47" i="5"/>
  <c r="F83" i="5"/>
  <c r="J62" i="5"/>
  <c r="J60" i="5"/>
  <c r="J58" i="5"/>
  <c r="J54" i="5"/>
  <c r="J50" i="5"/>
  <c r="E83" i="5"/>
  <c r="I62" i="5"/>
  <c r="I60" i="5"/>
  <c r="I58" i="5"/>
  <c r="I56" i="5"/>
  <c r="I54" i="5"/>
  <c r="I52" i="5"/>
  <c r="I50" i="5"/>
  <c r="I48" i="5"/>
  <c r="E84" i="5"/>
  <c r="J63" i="5"/>
  <c r="J61" i="5"/>
  <c r="J59" i="5"/>
  <c r="J57" i="5"/>
  <c r="J55" i="5"/>
  <c r="J53" i="5"/>
  <c r="J51" i="5"/>
  <c r="J49" i="5"/>
  <c r="J47" i="5"/>
  <c r="J56" i="5"/>
  <c r="J52" i="5"/>
  <c r="J48" i="5"/>
  <c r="D579" i="5"/>
  <c r="B578" i="5"/>
  <c r="C578" i="5" s="1"/>
  <c r="E85" i="5"/>
  <c r="F86" i="5"/>
  <c r="F84" i="5"/>
  <c r="E86" i="5"/>
  <c r="D709" i="5"/>
  <c r="B708" i="5"/>
  <c r="C708" i="5" s="1"/>
  <c r="G83" i="5" a="1"/>
  <c r="F575" i="5" a="1"/>
  <c r="C560" i="5" a="1"/>
  <c r="E735" i="5" l="1"/>
  <c r="E778" i="5"/>
  <c r="E791" i="5"/>
  <c r="E817" i="5"/>
  <c r="C562" i="5"/>
  <c r="C561" i="5"/>
  <c r="C560" i="5"/>
  <c r="F562" i="5"/>
  <c r="F561" i="5"/>
  <c r="F560" i="5"/>
  <c r="E562" i="5"/>
  <c r="E561" i="5"/>
  <c r="E560" i="5"/>
  <c r="D562" i="5"/>
  <c r="D561" i="5"/>
  <c r="D560" i="5"/>
  <c r="AT700" i="5"/>
  <c r="AP700" i="5"/>
  <c r="AL700" i="5"/>
  <c r="AH700" i="5"/>
  <c r="AD700" i="5"/>
  <c r="Z700" i="5"/>
  <c r="V700" i="5"/>
  <c r="R700" i="5"/>
  <c r="N700" i="5"/>
  <c r="J700" i="5"/>
  <c r="F700" i="5"/>
  <c r="AR699" i="5"/>
  <c r="AN699" i="5"/>
  <c r="AJ699" i="5"/>
  <c r="AF699" i="5"/>
  <c r="AB699" i="5"/>
  <c r="X699" i="5"/>
  <c r="T699" i="5"/>
  <c r="P699" i="5"/>
  <c r="L699" i="5"/>
  <c r="H699" i="5"/>
  <c r="AT698" i="5"/>
  <c r="AP698" i="5"/>
  <c r="AL698" i="5"/>
  <c r="AH698" i="5"/>
  <c r="AD698" i="5"/>
  <c r="Z698" i="5"/>
  <c r="V698" i="5"/>
  <c r="R698" i="5"/>
  <c r="N698" i="5"/>
  <c r="J698" i="5"/>
  <c r="F698" i="5"/>
  <c r="AR697" i="5"/>
  <c r="AN697" i="5"/>
  <c r="AJ697" i="5"/>
  <c r="AF697" i="5"/>
  <c r="AB697" i="5"/>
  <c r="X697" i="5"/>
  <c r="T697" i="5"/>
  <c r="P697" i="5"/>
  <c r="L697" i="5"/>
  <c r="H697" i="5"/>
  <c r="AT696" i="5"/>
  <c r="AP696" i="5"/>
  <c r="AL696" i="5"/>
  <c r="AH696" i="5"/>
  <c r="AD696" i="5"/>
  <c r="Z696" i="5"/>
  <c r="V696" i="5"/>
  <c r="R696" i="5"/>
  <c r="N696" i="5"/>
  <c r="J696" i="5"/>
  <c r="F696" i="5"/>
  <c r="AR695" i="5"/>
  <c r="AN695" i="5"/>
  <c r="AJ695" i="5"/>
  <c r="AF695" i="5"/>
  <c r="AB695" i="5"/>
  <c r="X695" i="5"/>
  <c r="T695" i="5"/>
  <c r="P695" i="5"/>
  <c r="L695" i="5"/>
  <c r="H695" i="5"/>
  <c r="AT694" i="5"/>
  <c r="AP694" i="5"/>
  <c r="AL694" i="5"/>
  <c r="AH694" i="5"/>
  <c r="AD694" i="5"/>
  <c r="Z694" i="5"/>
  <c r="V694" i="5"/>
  <c r="R694" i="5"/>
  <c r="N694" i="5"/>
  <c r="J694" i="5"/>
  <c r="F694" i="5"/>
  <c r="AR693" i="5"/>
  <c r="AN693" i="5"/>
  <c r="AJ693" i="5"/>
  <c r="AF693" i="5"/>
  <c r="AB693" i="5"/>
  <c r="X693" i="5"/>
  <c r="T693" i="5"/>
  <c r="P693" i="5"/>
  <c r="L693" i="5"/>
  <c r="H693" i="5"/>
  <c r="AT692" i="5"/>
  <c r="AP692" i="5"/>
  <c r="AL692" i="5"/>
  <c r="AH692" i="5"/>
  <c r="AD692" i="5"/>
  <c r="Z692" i="5"/>
  <c r="V692" i="5"/>
  <c r="R692" i="5"/>
  <c r="N692" i="5"/>
  <c r="J692" i="5"/>
  <c r="F692" i="5"/>
  <c r="AR691" i="5"/>
  <c r="AN691" i="5"/>
  <c r="AJ691" i="5"/>
  <c r="AF691" i="5"/>
  <c r="AB691" i="5"/>
  <c r="X691" i="5"/>
  <c r="T691" i="5"/>
  <c r="P691" i="5"/>
  <c r="L691" i="5"/>
  <c r="H691" i="5"/>
  <c r="AS700" i="5"/>
  <c r="AO700" i="5"/>
  <c r="AK700" i="5"/>
  <c r="AG700" i="5"/>
  <c r="AC700" i="5"/>
  <c r="Y700" i="5"/>
  <c r="U700" i="5"/>
  <c r="Q700" i="5"/>
  <c r="M700" i="5"/>
  <c r="I700" i="5"/>
  <c r="AU699" i="5"/>
  <c r="AQ699" i="5"/>
  <c r="AM699" i="5"/>
  <c r="AI699" i="5"/>
  <c r="AE699" i="5"/>
  <c r="AA699" i="5"/>
  <c r="W699" i="5"/>
  <c r="S699" i="5"/>
  <c r="O699" i="5"/>
  <c r="K699" i="5"/>
  <c r="G699" i="5"/>
  <c r="AS698" i="5"/>
  <c r="AO698" i="5"/>
  <c r="AK698" i="5"/>
  <c r="AG698" i="5"/>
  <c r="AC698" i="5"/>
  <c r="Y698" i="5"/>
  <c r="U698" i="5"/>
  <c r="Q698" i="5"/>
  <c r="M698" i="5"/>
  <c r="I698" i="5"/>
  <c r="AU697" i="5"/>
  <c r="AQ697" i="5"/>
  <c r="AM697" i="5"/>
  <c r="AI697" i="5"/>
  <c r="AE697" i="5"/>
  <c r="AA697" i="5"/>
  <c r="W697" i="5"/>
  <c r="S697" i="5"/>
  <c r="O697" i="5"/>
  <c r="K697" i="5"/>
  <c r="G697" i="5"/>
  <c r="AS696" i="5"/>
  <c r="AO696" i="5"/>
  <c r="AK696" i="5"/>
  <c r="AG696" i="5"/>
  <c r="AC696" i="5"/>
  <c r="Y696" i="5"/>
  <c r="U696" i="5"/>
  <c r="Q696" i="5"/>
  <c r="M696" i="5"/>
  <c r="I696" i="5"/>
  <c r="AU695" i="5"/>
  <c r="AQ695" i="5"/>
  <c r="AM695" i="5"/>
  <c r="AI695" i="5"/>
  <c r="AE695" i="5"/>
  <c r="AA695" i="5"/>
  <c r="W695" i="5"/>
  <c r="S695" i="5"/>
  <c r="O695" i="5"/>
  <c r="K695" i="5"/>
  <c r="G695" i="5"/>
  <c r="AS694" i="5"/>
  <c r="AO694" i="5"/>
  <c r="AK694" i="5"/>
  <c r="AG694" i="5"/>
  <c r="AC694" i="5"/>
  <c r="Y694" i="5"/>
  <c r="U694" i="5"/>
  <c r="Q694" i="5"/>
  <c r="M694" i="5"/>
  <c r="I694" i="5"/>
  <c r="AU693" i="5"/>
  <c r="AQ693" i="5"/>
  <c r="AM693" i="5"/>
  <c r="AI693" i="5"/>
  <c r="AE693" i="5"/>
  <c r="AA693" i="5"/>
  <c r="W693" i="5"/>
  <c r="S693" i="5"/>
  <c r="O693" i="5"/>
  <c r="K693" i="5"/>
  <c r="G693" i="5"/>
  <c r="AS692" i="5"/>
  <c r="AO692" i="5"/>
  <c r="AK692" i="5"/>
  <c r="AG692" i="5"/>
  <c r="AC692" i="5"/>
  <c r="Y692" i="5"/>
  <c r="U692" i="5"/>
  <c r="Q692" i="5"/>
  <c r="M692" i="5"/>
  <c r="I692" i="5"/>
  <c r="AU691" i="5"/>
  <c r="AQ691" i="5"/>
  <c r="AM691" i="5"/>
  <c r="AI691" i="5"/>
  <c r="AE691" i="5"/>
  <c r="AA691" i="5"/>
  <c r="W691" i="5"/>
  <c r="S691" i="5"/>
  <c r="O691" i="5"/>
  <c r="K691" i="5"/>
  <c r="G691" i="5"/>
  <c r="AS690" i="5"/>
  <c r="AO690" i="5"/>
  <c r="AK690" i="5"/>
  <c r="AG690" i="5"/>
  <c r="AC690" i="5"/>
  <c r="Y690" i="5"/>
  <c r="U690" i="5"/>
  <c r="Q690" i="5"/>
  <c r="M690" i="5"/>
  <c r="I690" i="5"/>
  <c r="AU689" i="5"/>
  <c r="AQ689" i="5"/>
  <c r="AM689" i="5"/>
  <c r="AI689" i="5"/>
  <c r="AE689" i="5"/>
  <c r="AA689" i="5"/>
  <c r="W689" i="5"/>
  <c r="S689" i="5"/>
  <c r="O689" i="5"/>
  <c r="K689" i="5"/>
  <c r="G689" i="5"/>
  <c r="AS688" i="5"/>
  <c r="AO688" i="5"/>
  <c r="AK688" i="5"/>
  <c r="AG688" i="5"/>
  <c r="AC688" i="5"/>
  <c r="Y688" i="5"/>
  <c r="U688" i="5"/>
  <c r="Q688" i="5"/>
  <c r="M688" i="5"/>
  <c r="I688" i="5"/>
  <c r="AU687" i="5"/>
  <c r="AQ687" i="5"/>
  <c r="AM687" i="5"/>
  <c r="AI687" i="5"/>
  <c r="AE687" i="5"/>
  <c r="AA687" i="5"/>
  <c r="W687" i="5"/>
  <c r="S687" i="5"/>
  <c r="O687" i="5"/>
  <c r="K687" i="5"/>
  <c r="G687" i="5"/>
  <c r="AS686" i="5"/>
  <c r="AO686" i="5"/>
  <c r="AK686" i="5"/>
  <c r="AG686" i="5"/>
  <c r="AC686" i="5"/>
  <c r="Y686" i="5"/>
  <c r="U686" i="5"/>
  <c r="Q686" i="5"/>
  <c r="M686" i="5"/>
  <c r="I686" i="5"/>
  <c r="AU685" i="5"/>
  <c r="AQ685" i="5"/>
  <c r="AM685" i="5"/>
  <c r="AI685" i="5"/>
  <c r="AE685" i="5"/>
  <c r="AA685" i="5"/>
  <c r="W685" i="5"/>
  <c r="S685" i="5"/>
  <c r="O685" i="5"/>
  <c r="K685" i="5"/>
  <c r="G685" i="5"/>
  <c r="AS684" i="5"/>
  <c r="AO684" i="5"/>
  <c r="AK684" i="5"/>
  <c r="AG684" i="5"/>
  <c r="AC684" i="5"/>
  <c r="Y684" i="5"/>
  <c r="U684" i="5"/>
  <c r="Q684" i="5"/>
  <c r="M684" i="5"/>
  <c r="I684" i="5"/>
  <c r="AU683" i="5"/>
  <c r="AQ683" i="5"/>
  <c r="AM683" i="5"/>
  <c r="AI683" i="5"/>
  <c r="AE683" i="5"/>
  <c r="AA683" i="5"/>
  <c r="W683" i="5"/>
  <c r="S683" i="5"/>
  <c r="O683" i="5"/>
  <c r="K683" i="5"/>
  <c r="G683" i="5"/>
  <c r="AS682" i="5"/>
  <c r="AO682" i="5"/>
  <c r="AK682" i="5"/>
  <c r="AG682" i="5"/>
  <c r="AR700" i="5"/>
  <c r="AN700" i="5"/>
  <c r="AJ700" i="5"/>
  <c r="AF700" i="5"/>
  <c r="AB700" i="5"/>
  <c r="X700" i="5"/>
  <c r="T700" i="5"/>
  <c r="P700" i="5"/>
  <c r="L700" i="5"/>
  <c r="H700" i="5"/>
  <c r="AT699" i="5"/>
  <c r="AP699" i="5"/>
  <c r="AL699" i="5"/>
  <c r="AH699" i="5"/>
  <c r="AD699" i="5"/>
  <c r="Z699" i="5"/>
  <c r="V699" i="5"/>
  <c r="R699" i="5"/>
  <c r="N699" i="5"/>
  <c r="J699" i="5"/>
  <c r="F699" i="5"/>
  <c r="AR698" i="5"/>
  <c r="AN698" i="5"/>
  <c r="AJ698" i="5"/>
  <c r="AF698" i="5"/>
  <c r="AB698" i="5"/>
  <c r="X698" i="5"/>
  <c r="T698" i="5"/>
  <c r="P698" i="5"/>
  <c r="L698" i="5"/>
  <c r="H698" i="5"/>
  <c r="AT697" i="5"/>
  <c r="AP697" i="5"/>
  <c r="AL697" i="5"/>
  <c r="AH697" i="5"/>
  <c r="AD697" i="5"/>
  <c r="Z697" i="5"/>
  <c r="V697" i="5"/>
  <c r="R697" i="5"/>
  <c r="N697" i="5"/>
  <c r="J697" i="5"/>
  <c r="F697" i="5"/>
  <c r="AR696" i="5"/>
  <c r="AN696" i="5"/>
  <c r="AJ696" i="5"/>
  <c r="AF696" i="5"/>
  <c r="AB696" i="5"/>
  <c r="X696" i="5"/>
  <c r="T696" i="5"/>
  <c r="P696" i="5"/>
  <c r="L696" i="5"/>
  <c r="H696" i="5"/>
  <c r="AT695" i="5"/>
  <c r="AP695" i="5"/>
  <c r="AL695" i="5"/>
  <c r="AH695" i="5"/>
  <c r="AD695" i="5"/>
  <c r="Z695" i="5"/>
  <c r="V695" i="5"/>
  <c r="R695" i="5"/>
  <c r="N695" i="5"/>
  <c r="J695" i="5"/>
  <c r="F695" i="5"/>
  <c r="AR694" i="5"/>
  <c r="AN694" i="5"/>
  <c r="AJ694" i="5"/>
  <c r="AF694" i="5"/>
  <c r="AB694" i="5"/>
  <c r="X694" i="5"/>
  <c r="T694" i="5"/>
  <c r="P694" i="5"/>
  <c r="L694" i="5"/>
  <c r="H694" i="5"/>
  <c r="AT693" i="5"/>
  <c r="AP693" i="5"/>
  <c r="AL693" i="5"/>
  <c r="AH693" i="5"/>
  <c r="AD693" i="5"/>
  <c r="Z693" i="5"/>
  <c r="V693" i="5"/>
  <c r="R693" i="5"/>
  <c r="N693" i="5"/>
  <c r="J693" i="5"/>
  <c r="F693" i="5"/>
  <c r="AR692" i="5"/>
  <c r="AN692" i="5"/>
  <c r="AJ692" i="5"/>
  <c r="AF692" i="5"/>
  <c r="AB692" i="5"/>
  <c r="X692" i="5"/>
  <c r="T692" i="5"/>
  <c r="P692" i="5"/>
  <c r="L692" i="5"/>
  <c r="H692" i="5"/>
  <c r="AT691" i="5"/>
  <c r="AP691" i="5"/>
  <c r="AL691" i="5"/>
  <c r="AH691" i="5"/>
  <c r="AD691" i="5"/>
  <c r="Z691" i="5"/>
  <c r="V691" i="5"/>
  <c r="R691" i="5"/>
  <c r="N691" i="5"/>
  <c r="J691" i="5"/>
  <c r="F691" i="5"/>
  <c r="AR690" i="5"/>
  <c r="AN690" i="5"/>
  <c r="AJ690" i="5"/>
  <c r="AF690" i="5"/>
  <c r="AB690" i="5"/>
  <c r="X690" i="5"/>
  <c r="T690" i="5"/>
  <c r="P690" i="5"/>
  <c r="L690" i="5"/>
  <c r="H690" i="5"/>
  <c r="AT689" i="5"/>
  <c r="AP689" i="5"/>
  <c r="AL689" i="5"/>
  <c r="AH689" i="5"/>
  <c r="AD689" i="5"/>
  <c r="Z689" i="5"/>
  <c r="V689" i="5"/>
  <c r="R689" i="5"/>
  <c r="N689" i="5"/>
  <c r="J689" i="5"/>
  <c r="F689" i="5"/>
  <c r="AR688" i="5"/>
  <c r="AN688" i="5"/>
  <c r="AJ688" i="5"/>
  <c r="AF688" i="5"/>
  <c r="AB688" i="5"/>
  <c r="X688" i="5"/>
  <c r="T688" i="5"/>
  <c r="P688" i="5"/>
  <c r="L688" i="5"/>
  <c r="H688" i="5"/>
  <c r="AT687" i="5"/>
  <c r="AP687" i="5"/>
  <c r="AL687" i="5"/>
  <c r="AH687" i="5"/>
  <c r="AD687" i="5"/>
  <c r="Z687" i="5"/>
  <c r="V687" i="5"/>
  <c r="R687" i="5"/>
  <c r="N687" i="5"/>
  <c r="J687" i="5"/>
  <c r="F687" i="5"/>
  <c r="AR686" i="5"/>
  <c r="AN686" i="5"/>
  <c r="AJ686" i="5"/>
  <c r="AF686" i="5"/>
  <c r="AB686" i="5"/>
  <c r="X686" i="5"/>
  <c r="T686" i="5"/>
  <c r="P686" i="5"/>
  <c r="L686" i="5"/>
  <c r="H686" i="5"/>
  <c r="AT685" i="5"/>
  <c r="AP685" i="5"/>
  <c r="AL685" i="5"/>
  <c r="AH685" i="5"/>
  <c r="AD685" i="5"/>
  <c r="Z685" i="5"/>
  <c r="V685" i="5"/>
  <c r="R685" i="5"/>
  <c r="N685" i="5"/>
  <c r="J685" i="5"/>
  <c r="F685" i="5"/>
  <c r="AR684" i="5"/>
  <c r="AN684" i="5"/>
  <c r="AJ684" i="5"/>
  <c r="AF684" i="5"/>
  <c r="AB684" i="5"/>
  <c r="X684" i="5"/>
  <c r="T684" i="5"/>
  <c r="P684" i="5"/>
  <c r="L684" i="5"/>
  <c r="H684" i="5"/>
  <c r="AT683" i="5"/>
  <c r="AP683" i="5"/>
  <c r="AL683" i="5"/>
  <c r="AH683" i="5"/>
  <c r="AD683" i="5"/>
  <c r="Z683" i="5"/>
  <c r="V683" i="5"/>
  <c r="R683" i="5"/>
  <c r="N683" i="5"/>
  <c r="J683" i="5"/>
  <c r="F683" i="5"/>
  <c r="AR682" i="5"/>
  <c r="AN682" i="5"/>
  <c r="AJ682" i="5"/>
  <c r="AF682" i="5"/>
  <c r="AB682" i="5"/>
  <c r="AM700" i="5"/>
  <c r="W700" i="5"/>
  <c r="G700" i="5"/>
  <c r="AG699" i="5"/>
  <c r="Q699" i="5"/>
  <c r="AQ698" i="5"/>
  <c r="AA698" i="5"/>
  <c r="K698" i="5"/>
  <c r="AK697" i="5"/>
  <c r="U697" i="5"/>
  <c r="AU696" i="5"/>
  <c r="AE696" i="5"/>
  <c r="O696" i="5"/>
  <c r="AO695" i="5"/>
  <c r="Y695" i="5"/>
  <c r="I695" i="5"/>
  <c r="AI694" i="5"/>
  <c r="S694" i="5"/>
  <c r="AS693" i="5"/>
  <c r="AC693" i="5"/>
  <c r="M693" i="5"/>
  <c r="AM692" i="5"/>
  <c r="W692" i="5"/>
  <c r="G692" i="5"/>
  <c r="AG691" i="5"/>
  <c r="Q691" i="5"/>
  <c r="AT690" i="5"/>
  <c r="AL690" i="5"/>
  <c r="AD690" i="5"/>
  <c r="V690" i="5"/>
  <c r="N690" i="5"/>
  <c r="F690" i="5"/>
  <c r="AN689" i="5"/>
  <c r="AF689" i="5"/>
  <c r="X689" i="5"/>
  <c r="P689" i="5"/>
  <c r="H689" i="5"/>
  <c r="AP688" i="5"/>
  <c r="AH688" i="5"/>
  <c r="Z688" i="5"/>
  <c r="R688" i="5"/>
  <c r="J688" i="5"/>
  <c r="AR687" i="5"/>
  <c r="AJ687" i="5"/>
  <c r="AB687" i="5"/>
  <c r="T687" i="5"/>
  <c r="L687" i="5"/>
  <c r="AT686" i="5"/>
  <c r="AL686" i="5"/>
  <c r="AD686" i="5"/>
  <c r="V686" i="5"/>
  <c r="N686" i="5"/>
  <c r="F686" i="5"/>
  <c r="AN685" i="5"/>
  <c r="AF685" i="5"/>
  <c r="X685" i="5"/>
  <c r="P685" i="5"/>
  <c r="H685" i="5"/>
  <c r="AP684" i="5"/>
  <c r="AH684" i="5"/>
  <c r="Z684" i="5"/>
  <c r="R684" i="5"/>
  <c r="J684" i="5"/>
  <c r="AR683" i="5"/>
  <c r="AJ683" i="5"/>
  <c r="AB683" i="5"/>
  <c r="T683" i="5"/>
  <c r="L683" i="5"/>
  <c r="AT682" i="5"/>
  <c r="AL682" i="5"/>
  <c r="AD682" i="5"/>
  <c r="Y682" i="5"/>
  <c r="U682" i="5"/>
  <c r="Q682" i="5"/>
  <c r="M682" i="5"/>
  <c r="I682" i="5"/>
  <c r="AU681" i="5"/>
  <c r="AQ681" i="5"/>
  <c r="AM681" i="5"/>
  <c r="AI681" i="5"/>
  <c r="AE681" i="5"/>
  <c r="AA681" i="5"/>
  <c r="W681" i="5"/>
  <c r="S681" i="5"/>
  <c r="O681" i="5"/>
  <c r="K681" i="5"/>
  <c r="G681" i="5"/>
  <c r="AS680" i="5"/>
  <c r="AO680" i="5"/>
  <c r="AK680" i="5"/>
  <c r="AG680" i="5"/>
  <c r="AC680" i="5"/>
  <c r="Y680" i="5"/>
  <c r="U680" i="5"/>
  <c r="Q680" i="5"/>
  <c r="M680" i="5"/>
  <c r="I680" i="5"/>
  <c r="AU679" i="5"/>
  <c r="AQ679" i="5"/>
  <c r="AM679" i="5"/>
  <c r="AI679" i="5"/>
  <c r="AE679" i="5"/>
  <c r="AA679" i="5"/>
  <c r="W679" i="5"/>
  <c r="S679" i="5"/>
  <c r="O679" i="5"/>
  <c r="K679" i="5"/>
  <c r="G679" i="5"/>
  <c r="AS678" i="5"/>
  <c r="AO678" i="5"/>
  <c r="AK678" i="5"/>
  <c r="AG678" i="5"/>
  <c r="AC678" i="5"/>
  <c r="Y678" i="5"/>
  <c r="U678" i="5"/>
  <c r="Q678" i="5"/>
  <c r="M678" i="5"/>
  <c r="I678" i="5"/>
  <c r="AU677" i="5"/>
  <c r="AQ677" i="5"/>
  <c r="AM677" i="5"/>
  <c r="AI677" i="5"/>
  <c r="AE677" i="5"/>
  <c r="AA677" i="5"/>
  <c r="W677" i="5"/>
  <c r="S677" i="5"/>
  <c r="O677" i="5"/>
  <c r="K677" i="5"/>
  <c r="G677" i="5"/>
  <c r="AS676" i="5"/>
  <c r="AO676" i="5"/>
  <c r="AK676" i="5"/>
  <c r="AG676" i="5"/>
  <c r="AC676" i="5"/>
  <c r="Y676" i="5"/>
  <c r="U676" i="5"/>
  <c r="Q676" i="5"/>
  <c r="M676" i="5"/>
  <c r="I676" i="5"/>
  <c r="AU675" i="5"/>
  <c r="AQ675" i="5"/>
  <c r="AM675" i="5"/>
  <c r="AI675" i="5"/>
  <c r="AE675" i="5"/>
  <c r="AA675" i="5"/>
  <c r="W675" i="5"/>
  <c r="AI700" i="5"/>
  <c r="S700" i="5"/>
  <c r="AS699" i="5"/>
  <c r="AC699" i="5"/>
  <c r="M699" i="5"/>
  <c r="AM698" i="5"/>
  <c r="W698" i="5"/>
  <c r="G698" i="5"/>
  <c r="AG697" i="5"/>
  <c r="Q697" i="5"/>
  <c r="AQ696" i="5"/>
  <c r="AA696" i="5"/>
  <c r="K696" i="5"/>
  <c r="AK695" i="5"/>
  <c r="U695" i="5"/>
  <c r="AU694" i="5"/>
  <c r="AE694" i="5"/>
  <c r="O694" i="5"/>
  <c r="AO693" i="5"/>
  <c r="Y693" i="5"/>
  <c r="I693" i="5"/>
  <c r="AI692" i="5"/>
  <c r="S692" i="5"/>
  <c r="AS691" i="5"/>
  <c r="AC691" i="5"/>
  <c r="M691" i="5"/>
  <c r="AQ690" i="5"/>
  <c r="AI690" i="5"/>
  <c r="AA690" i="5"/>
  <c r="S690" i="5"/>
  <c r="K690" i="5"/>
  <c r="AS689" i="5"/>
  <c r="AK689" i="5"/>
  <c r="AC689" i="5"/>
  <c r="U689" i="5"/>
  <c r="M689" i="5"/>
  <c r="AU688" i="5"/>
  <c r="AM688" i="5"/>
  <c r="AE688" i="5"/>
  <c r="W688" i="5"/>
  <c r="O688" i="5"/>
  <c r="G688" i="5"/>
  <c r="AO687" i="5"/>
  <c r="AG687" i="5"/>
  <c r="Y687" i="5"/>
  <c r="Q687" i="5"/>
  <c r="I687" i="5"/>
  <c r="AQ686" i="5"/>
  <c r="AI686" i="5"/>
  <c r="AA686" i="5"/>
  <c r="S686" i="5"/>
  <c r="K686" i="5"/>
  <c r="AS685" i="5"/>
  <c r="AK685" i="5"/>
  <c r="AC685" i="5"/>
  <c r="U685" i="5"/>
  <c r="M685" i="5"/>
  <c r="AU684" i="5"/>
  <c r="AM684" i="5"/>
  <c r="AE684" i="5"/>
  <c r="W684" i="5"/>
  <c r="O684" i="5"/>
  <c r="G684" i="5"/>
  <c r="AO683" i="5"/>
  <c r="AG683" i="5"/>
  <c r="Y683" i="5"/>
  <c r="Q683" i="5"/>
  <c r="I683" i="5"/>
  <c r="AQ682" i="5"/>
  <c r="AI682" i="5"/>
  <c r="AC682" i="5"/>
  <c r="X682" i="5"/>
  <c r="T682" i="5"/>
  <c r="P682" i="5"/>
  <c r="L682" i="5"/>
  <c r="H682" i="5"/>
  <c r="AT681" i="5"/>
  <c r="AP681" i="5"/>
  <c r="AL681" i="5"/>
  <c r="AH681" i="5"/>
  <c r="AD681" i="5"/>
  <c r="Z681" i="5"/>
  <c r="V681" i="5"/>
  <c r="R681" i="5"/>
  <c r="N681" i="5"/>
  <c r="J681" i="5"/>
  <c r="F681" i="5"/>
  <c r="AR680" i="5"/>
  <c r="AN680" i="5"/>
  <c r="AJ680" i="5"/>
  <c r="AF680" i="5"/>
  <c r="AB680" i="5"/>
  <c r="X680" i="5"/>
  <c r="T680" i="5"/>
  <c r="P680" i="5"/>
  <c r="L680" i="5"/>
  <c r="H680" i="5"/>
  <c r="AT679" i="5"/>
  <c r="AP679" i="5"/>
  <c r="AL679" i="5"/>
  <c r="AH679" i="5"/>
  <c r="AD679" i="5"/>
  <c r="Z679" i="5"/>
  <c r="V679" i="5"/>
  <c r="R679" i="5"/>
  <c r="N679" i="5"/>
  <c r="J679" i="5"/>
  <c r="F679" i="5"/>
  <c r="AR678" i="5"/>
  <c r="AN678" i="5"/>
  <c r="AJ678" i="5"/>
  <c r="AF678" i="5"/>
  <c r="AB678" i="5"/>
  <c r="X678" i="5"/>
  <c r="T678" i="5"/>
  <c r="P678" i="5"/>
  <c r="L678" i="5"/>
  <c r="H678" i="5"/>
  <c r="AT677" i="5"/>
  <c r="AP677" i="5"/>
  <c r="AL677" i="5"/>
  <c r="AH677" i="5"/>
  <c r="AD677" i="5"/>
  <c r="Z677" i="5"/>
  <c r="V677" i="5"/>
  <c r="R677" i="5"/>
  <c r="N677" i="5"/>
  <c r="J677" i="5"/>
  <c r="F677" i="5"/>
  <c r="AR676" i="5"/>
  <c r="AN676" i="5"/>
  <c r="AJ676" i="5"/>
  <c r="AF676" i="5"/>
  <c r="AB676" i="5"/>
  <c r="X676" i="5"/>
  <c r="T676" i="5"/>
  <c r="P676" i="5"/>
  <c r="L676" i="5"/>
  <c r="H676" i="5"/>
  <c r="AT675" i="5"/>
  <c r="AP675" i="5"/>
  <c r="AL675" i="5"/>
  <c r="AH675" i="5"/>
  <c r="AD675" i="5"/>
  <c r="Z675" i="5"/>
  <c r="V675" i="5"/>
  <c r="R675" i="5"/>
  <c r="N675" i="5"/>
  <c r="J675" i="5"/>
  <c r="F675" i="5"/>
  <c r="AR674" i="5"/>
  <c r="AN674" i="5"/>
  <c r="AJ674" i="5"/>
  <c r="AF674" i="5"/>
  <c r="AB674" i="5"/>
  <c r="X674" i="5"/>
  <c r="T674" i="5"/>
  <c r="P674" i="5"/>
  <c r="L674" i="5"/>
  <c r="H674" i="5"/>
  <c r="AT673" i="5"/>
  <c r="AP673" i="5"/>
  <c r="AL673" i="5"/>
  <c r="AH673" i="5"/>
  <c r="AD673" i="5"/>
  <c r="Z673" i="5"/>
  <c r="V673" i="5"/>
  <c r="R673" i="5"/>
  <c r="N673" i="5"/>
  <c r="J673" i="5"/>
  <c r="F673" i="5"/>
  <c r="AR672" i="5"/>
  <c r="AN672" i="5"/>
  <c r="AJ672" i="5"/>
  <c r="AF672" i="5"/>
  <c r="AB672" i="5"/>
  <c r="X672" i="5"/>
  <c r="T672" i="5"/>
  <c r="P672" i="5"/>
  <c r="L672" i="5"/>
  <c r="H672" i="5"/>
  <c r="AT671" i="5"/>
  <c r="AP671" i="5"/>
  <c r="AL671" i="5"/>
  <c r="AH671" i="5"/>
  <c r="AD671" i="5"/>
  <c r="Z671" i="5"/>
  <c r="V671" i="5"/>
  <c r="R671" i="5"/>
  <c r="N671" i="5"/>
  <c r="J671" i="5"/>
  <c r="F671" i="5"/>
  <c r="AR670" i="5"/>
  <c r="AN670" i="5"/>
  <c r="AJ670" i="5"/>
  <c r="AF670" i="5"/>
  <c r="AB670" i="5"/>
  <c r="X670" i="5"/>
  <c r="T670" i="5"/>
  <c r="P670" i="5"/>
  <c r="L670" i="5"/>
  <c r="H670" i="5"/>
  <c r="AT669" i="5"/>
  <c r="AP669" i="5"/>
  <c r="AL669" i="5"/>
  <c r="AH669" i="5"/>
  <c r="AD669" i="5"/>
  <c r="Z669" i="5"/>
  <c r="V669" i="5"/>
  <c r="R669" i="5"/>
  <c r="N669" i="5"/>
  <c r="J669" i="5"/>
  <c r="F669" i="5"/>
  <c r="AR668" i="5"/>
  <c r="AN668" i="5"/>
  <c r="AJ668" i="5"/>
  <c r="AF668" i="5"/>
  <c r="AB668" i="5"/>
  <c r="X668" i="5"/>
  <c r="T668" i="5"/>
  <c r="P668" i="5"/>
  <c r="L668" i="5"/>
  <c r="H668" i="5"/>
  <c r="AT667" i="5"/>
  <c r="AU700" i="5"/>
  <c r="AE700" i="5"/>
  <c r="O700" i="5"/>
  <c r="AO699" i="5"/>
  <c r="Y699" i="5"/>
  <c r="I699" i="5"/>
  <c r="AI698" i="5"/>
  <c r="S698" i="5"/>
  <c r="AS697" i="5"/>
  <c r="AC697" i="5"/>
  <c r="M697" i="5"/>
  <c r="AM696" i="5"/>
  <c r="W696" i="5"/>
  <c r="G696" i="5"/>
  <c r="AG695" i="5"/>
  <c r="Q695" i="5"/>
  <c r="AQ694" i="5"/>
  <c r="AA694" i="5"/>
  <c r="K694" i="5"/>
  <c r="AK693" i="5"/>
  <c r="U693" i="5"/>
  <c r="AU692" i="5"/>
  <c r="AE692" i="5"/>
  <c r="O692" i="5"/>
  <c r="AO691" i="5"/>
  <c r="Y691" i="5"/>
  <c r="I691" i="5"/>
  <c r="AP690" i="5"/>
  <c r="AH690" i="5"/>
  <c r="Z690" i="5"/>
  <c r="R690" i="5"/>
  <c r="J690" i="5"/>
  <c r="AR689" i="5"/>
  <c r="AJ689" i="5"/>
  <c r="AB689" i="5"/>
  <c r="T689" i="5"/>
  <c r="L689" i="5"/>
  <c r="AT688" i="5"/>
  <c r="AL688" i="5"/>
  <c r="AD688" i="5"/>
  <c r="V688" i="5"/>
  <c r="N688" i="5"/>
  <c r="F688" i="5"/>
  <c r="AN687" i="5"/>
  <c r="AF687" i="5"/>
  <c r="X687" i="5"/>
  <c r="P687" i="5"/>
  <c r="H687" i="5"/>
  <c r="AP686" i="5"/>
  <c r="AH686" i="5"/>
  <c r="Z686" i="5"/>
  <c r="R686" i="5"/>
  <c r="J686" i="5"/>
  <c r="AR685" i="5"/>
  <c r="AJ685" i="5"/>
  <c r="AB685" i="5"/>
  <c r="T685" i="5"/>
  <c r="L685" i="5"/>
  <c r="AT684" i="5"/>
  <c r="AL684" i="5"/>
  <c r="AD684" i="5"/>
  <c r="V684" i="5"/>
  <c r="N684" i="5"/>
  <c r="F684" i="5"/>
  <c r="AN683" i="5"/>
  <c r="AF683" i="5"/>
  <c r="X683" i="5"/>
  <c r="P683" i="5"/>
  <c r="H683" i="5"/>
  <c r="AP682" i="5"/>
  <c r="AH682" i="5"/>
  <c r="AA682" i="5"/>
  <c r="W682" i="5"/>
  <c r="S682" i="5"/>
  <c r="O682" i="5"/>
  <c r="K682" i="5"/>
  <c r="G682" i="5"/>
  <c r="AS681" i="5"/>
  <c r="AO681" i="5"/>
  <c r="AK681" i="5"/>
  <c r="AG681" i="5"/>
  <c r="AC681" i="5"/>
  <c r="Y681" i="5"/>
  <c r="U681" i="5"/>
  <c r="Q681" i="5"/>
  <c r="M681" i="5"/>
  <c r="I681" i="5"/>
  <c r="AU680" i="5"/>
  <c r="AQ680" i="5"/>
  <c r="AM680" i="5"/>
  <c r="AI680" i="5"/>
  <c r="AE680" i="5"/>
  <c r="AA680" i="5"/>
  <c r="W680" i="5"/>
  <c r="S680" i="5"/>
  <c r="O680" i="5"/>
  <c r="K680" i="5"/>
  <c r="G680" i="5"/>
  <c r="AS679" i="5"/>
  <c r="AO679" i="5"/>
  <c r="AK679" i="5"/>
  <c r="AG679" i="5"/>
  <c r="AC679" i="5"/>
  <c r="Y679" i="5"/>
  <c r="U679" i="5"/>
  <c r="Q679" i="5"/>
  <c r="M679" i="5"/>
  <c r="I679" i="5"/>
  <c r="AU678" i="5"/>
  <c r="AQ678" i="5"/>
  <c r="AM678" i="5"/>
  <c r="AI678" i="5"/>
  <c r="AE678" i="5"/>
  <c r="AA678" i="5"/>
  <c r="W678" i="5"/>
  <c r="S678" i="5"/>
  <c r="O678" i="5"/>
  <c r="K678" i="5"/>
  <c r="G678" i="5"/>
  <c r="AS677" i="5"/>
  <c r="AO677" i="5"/>
  <c r="AK677" i="5"/>
  <c r="AG677" i="5"/>
  <c r="AC677" i="5"/>
  <c r="Y677" i="5"/>
  <c r="U677" i="5"/>
  <c r="Q677" i="5"/>
  <c r="M677" i="5"/>
  <c r="I677" i="5"/>
  <c r="AU676" i="5"/>
  <c r="AQ676" i="5"/>
  <c r="AM676" i="5"/>
  <c r="AI676" i="5"/>
  <c r="AE676" i="5"/>
  <c r="AA676" i="5"/>
  <c r="W676" i="5"/>
  <c r="S676" i="5"/>
  <c r="O676" i="5"/>
  <c r="K676" i="5"/>
  <c r="G676" i="5"/>
  <c r="AS675" i="5"/>
  <c r="AO675" i="5"/>
  <c r="AK675" i="5"/>
  <c r="AG675" i="5"/>
  <c r="AC675" i="5"/>
  <c r="Y675" i="5"/>
  <c r="U675" i="5"/>
  <c r="Q675" i="5"/>
  <c r="M675" i="5"/>
  <c r="I675" i="5"/>
  <c r="AU674" i="5"/>
  <c r="AQ674" i="5"/>
  <c r="AM674" i="5"/>
  <c r="AI674" i="5"/>
  <c r="AE674" i="5"/>
  <c r="AA674" i="5"/>
  <c r="W674" i="5"/>
  <c r="S674" i="5"/>
  <c r="O674" i="5"/>
  <c r="K674" i="5"/>
  <c r="G674" i="5"/>
  <c r="AS673" i="5"/>
  <c r="AO673" i="5"/>
  <c r="AK673" i="5"/>
  <c r="AG673" i="5"/>
  <c r="AC673" i="5"/>
  <c r="Y673" i="5"/>
  <c r="U673" i="5"/>
  <c r="Q673" i="5"/>
  <c r="M673" i="5"/>
  <c r="I673" i="5"/>
  <c r="AU672" i="5"/>
  <c r="AQ672" i="5"/>
  <c r="AM672" i="5"/>
  <c r="AI672" i="5"/>
  <c r="AE672" i="5"/>
  <c r="AA672" i="5"/>
  <c r="W672" i="5"/>
  <c r="S672" i="5"/>
  <c r="O672" i="5"/>
  <c r="K672" i="5"/>
  <c r="G672" i="5"/>
  <c r="AS671" i="5"/>
  <c r="AO671" i="5"/>
  <c r="AK671" i="5"/>
  <c r="AG671" i="5"/>
  <c r="AC671" i="5"/>
  <c r="Y671" i="5"/>
  <c r="U671" i="5"/>
  <c r="Q671" i="5"/>
  <c r="M671" i="5"/>
  <c r="I671" i="5"/>
  <c r="AU670" i="5"/>
  <c r="AQ670" i="5"/>
  <c r="AM670" i="5"/>
  <c r="AI670" i="5"/>
  <c r="AE670" i="5"/>
  <c r="AA670" i="5"/>
  <c r="W670" i="5"/>
  <c r="S670" i="5"/>
  <c r="O670" i="5"/>
  <c r="K670" i="5"/>
  <c r="G670" i="5"/>
  <c r="AS669" i="5"/>
  <c r="AO669" i="5"/>
  <c r="AK669" i="5"/>
  <c r="AG669" i="5"/>
  <c r="AC669" i="5"/>
  <c r="Y669" i="5"/>
  <c r="U669" i="5"/>
  <c r="Q669" i="5"/>
  <c r="M669" i="5"/>
  <c r="I669" i="5"/>
  <c r="AU668" i="5"/>
  <c r="AQ668" i="5"/>
  <c r="AM668" i="5"/>
  <c r="AI668" i="5"/>
  <c r="AE668" i="5"/>
  <c r="AA668" i="5"/>
  <c r="W668" i="5"/>
  <c r="S668" i="5"/>
  <c r="O668" i="5"/>
  <c r="K668" i="5"/>
  <c r="G668" i="5"/>
  <c r="AS667" i="5"/>
  <c r="AO667" i="5"/>
  <c r="AK667" i="5"/>
  <c r="AG667" i="5"/>
  <c r="AC667" i="5"/>
  <c r="Y667" i="5"/>
  <c r="U667" i="5"/>
  <c r="Q667" i="5"/>
  <c r="M667" i="5"/>
  <c r="I667" i="5"/>
  <c r="AU666" i="5"/>
  <c r="AQ666" i="5"/>
  <c r="AM666" i="5"/>
  <c r="AI666" i="5"/>
  <c r="AE666" i="5"/>
  <c r="AA666" i="5"/>
  <c r="W666" i="5"/>
  <c r="S666" i="5"/>
  <c r="O666" i="5"/>
  <c r="K666" i="5"/>
  <c r="G666" i="5"/>
  <c r="AS665" i="5"/>
  <c r="AO665" i="5"/>
  <c r="AK665" i="5"/>
  <c r="AG665" i="5"/>
  <c r="AC665" i="5"/>
  <c r="Y665" i="5"/>
  <c r="U665" i="5"/>
  <c r="Q665" i="5"/>
  <c r="M665" i="5"/>
  <c r="I665" i="5"/>
  <c r="AU664" i="5"/>
  <c r="AQ664" i="5"/>
  <c r="AM664" i="5"/>
  <c r="AI664" i="5"/>
  <c r="AE664" i="5"/>
  <c r="AA664" i="5"/>
  <c r="W664" i="5"/>
  <c r="S664" i="5"/>
  <c r="O664" i="5"/>
  <c r="K664" i="5"/>
  <c r="G664" i="5"/>
  <c r="AS663" i="5"/>
  <c r="AO663" i="5"/>
  <c r="AK663" i="5"/>
  <c r="AG663" i="5"/>
  <c r="AC663" i="5"/>
  <c r="Y663" i="5"/>
  <c r="U663" i="5"/>
  <c r="Q663" i="5"/>
  <c r="M663" i="5"/>
  <c r="I663" i="5"/>
  <c r="AU662" i="5"/>
  <c r="AQ662" i="5"/>
  <c r="AM662" i="5"/>
  <c r="AI662" i="5"/>
  <c r="AE662" i="5"/>
  <c r="AA662" i="5"/>
  <c r="W662" i="5"/>
  <c r="S662" i="5"/>
  <c r="O662" i="5"/>
  <c r="K662" i="5"/>
  <c r="G662" i="5"/>
  <c r="AS661" i="5"/>
  <c r="AO661" i="5"/>
  <c r="AK661" i="5"/>
  <c r="AG661" i="5"/>
  <c r="AC661" i="5"/>
  <c r="Y661" i="5"/>
  <c r="U661" i="5"/>
  <c r="Q661" i="5"/>
  <c r="M661" i="5"/>
  <c r="I661" i="5"/>
  <c r="AU660" i="5"/>
  <c r="AQ660" i="5"/>
  <c r="AM660" i="5"/>
  <c r="AI660" i="5"/>
  <c r="AE660" i="5"/>
  <c r="AA660" i="5"/>
  <c r="W660" i="5"/>
  <c r="S660" i="5"/>
  <c r="O660" i="5"/>
  <c r="K660" i="5"/>
  <c r="G660" i="5"/>
  <c r="AS659" i="5"/>
  <c r="AO659" i="5"/>
  <c r="AK659" i="5"/>
  <c r="AG659" i="5"/>
  <c r="AC659" i="5"/>
  <c r="Y659" i="5"/>
  <c r="U659" i="5"/>
  <c r="Q659" i="5"/>
  <c r="M659" i="5"/>
  <c r="I659" i="5"/>
  <c r="AU658" i="5"/>
  <c r="AQ658" i="5"/>
  <c r="AM658" i="5"/>
  <c r="AI658" i="5"/>
  <c r="AE658" i="5"/>
  <c r="AA658" i="5"/>
  <c r="W658" i="5"/>
  <c r="S658" i="5"/>
  <c r="O658" i="5"/>
  <c r="K658" i="5"/>
  <c r="G658" i="5"/>
  <c r="AS657" i="5"/>
  <c r="AO657" i="5"/>
  <c r="AK657" i="5"/>
  <c r="AG657" i="5"/>
  <c r="AC657" i="5"/>
  <c r="Y657" i="5"/>
  <c r="U657" i="5"/>
  <c r="Q657" i="5"/>
  <c r="M657" i="5"/>
  <c r="I657" i="5"/>
  <c r="AU656" i="5"/>
  <c r="AQ656" i="5"/>
  <c r="AM656" i="5"/>
  <c r="AI656" i="5"/>
  <c r="AE656" i="5"/>
  <c r="AA656" i="5"/>
  <c r="W656" i="5"/>
  <c r="S656" i="5"/>
  <c r="O656" i="5"/>
  <c r="K656" i="5"/>
  <c r="G656" i="5"/>
  <c r="AS655" i="5"/>
  <c r="AO655" i="5"/>
  <c r="AK655" i="5"/>
  <c r="AG655" i="5"/>
  <c r="AC655" i="5"/>
  <c r="Y655" i="5"/>
  <c r="U655" i="5"/>
  <c r="Q655" i="5"/>
  <c r="M655" i="5"/>
  <c r="I655" i="5"/>
  <c r="AU654" i="5"/>
  <c r="AQ654" i="5"/>
  <c r="AM654" i="5"/>
  <c r="AI654" i="5"/>
  <c r="AE654" i="5"/>
  <c r="AA654" i="5"/>
  <c r="W654" i="5"/>
  <c r="S654" i="5"/>
  <c r="O654" i="5"/>
  <c r="K654" i="5"/>
  <c r="G654" i="5"/>
  <c r="AS653" i="5"/>
  <c r="AO653" i="5"/>
  <c r="AK653" i="5"/>
  <c r="AG653" i="5"/>
  <c r="AC653" i="5"/>
  <c r="Y653" i="5"/>
  <c r="U653" i="5"/>
  <c r="Q653" i="5"/>
  <c r="M653" i="5"/>
  <c r="I653" i="5"/>
  <c r="AU652" i="5"/>
  <c r="AQ652" i="5"/>
  <c r="AM652" i="5"/>
  <c r="AI652" i="5"/>
  <c r="AE652" i="5"/>
  <c r="AA652" i="5"/>
  <c r="W652" i="5"/>
  <c r="S652" i="5"/>
  <c r="O652" i="5"/>
  <c r="K652" i="5"/>
  <c r="G652" i="5"/>
  <c r="AS651" i="5"/>
  <c r="AO651" i="5"/>
  <c r="AK651" i="5"/>
  <c r="AG651" i="5"/>
  <c r="AC651" i="5"/>
  <c r="Y651" i="5"/>
  <c r="U651" i="5"/>
  <c r="Q651" i="5"/>
  <c r="M651" i="5"/>
  <c r="I651" i="5"/>
  <c r="AU650" i="5"/>
  <c r="AQ650" i="5"/>
  <c r="AM650" i="5"/>
  <c r="AI650" i="5"/>
  <c r="AE650" i="5"/>
  <c r="AA650" i="5"/>
  <c r="W650" i="5"/>
  <c r="S650" i="5"/>
  <c r="O650" i="5"/>
  <c r="K650" i="5"/>
  <c r="G650" i="5"/>
  <c r="AS649" i="5"/>
  <c r="AO649" i="5"/>
  <c r="AK649" i="5"/>
  <c r="AG649" i="5"/>
  <c r="AC649" i="5"/>
  <c r="Y649" i="5"/>
  <c r="U649" i="5"/>
  <c r="Q649" i="5"/>
  <c r="M649" i="5"/>
  <c r="I649" i="5"/>
  <c r="AU648" i="5"/>
  <c r="AQ648" i="5"/>
  <c r="AM648" i="5"/>
  <c r="AI648" i="5"/>
  <c r="AE648" i="5"/>
  <c r="AA648" i="5"/>
  <c r="W648" i="5"/>
  <c r="S648" i="5"/>
  <c r="O648" i="5"/>
  <c r="K648" i="5"/>
  <c r="G648" i="5"/>
  <c r="AS647" i="5"/>
  <c r="AO647" i="5"/>
  <c r="AK647" i="5"/>
  <c r="AG647" i="5"/>
  <c r="AC647" i="5"/>
  <c r="Y647" i="5"/>
  <c r="U647" i="5"/>
  <c r="Q647" i="5"/>
  <c r="M647" i="5"/>
  <c r="I647" i="5"/>
  <c r="AU646" i="5"/>
  <c r="AQ646" i="5"/>
  <c r="AM646" i="5"/>
  <c r="AI646" i="5"/>
  <c r="AE646" i="5"/>
  <c r="AA646" i="5"/>
  <c r="W646" i="5"/>
  <c r="S646" i="5"/>
  <c r="O646" i="5"/>
  <c r="K646" i="5"/>
  <c r="G646" i="5"/>
  <c r="AS645" i="5"/>
  <c r="AO645" i="5"/>
  <c r="AK645" i="5"/>
  <c r="AG645" i="5"/>
  <c r="AC645" i="5"/>
  <c r="Y645" i="5"/>
  <c r="U645" i="5"/>
  <c r="Q645" i="5"/>
  <c r="M645" i="5"/>
  <c r="I645" i="5"/>
  <c r="AU644" i="5"/>
  <c r="AQ644" i="5"/>
  <c r="AM644" i="5"/>
  <c r="AI644" i="5"/>
  <c r="AE644" i="5"/>
  <c r="AA644" i="5"/>
  <c r="W644" i="5"/>
  <c r="S644" i="5"/>
  <c r="O644" i="5"/>
  <c r="K644" i="5"/>
  <c r="G644" i="5"/>
  <c r="AS643" i="5"/>
  <c r="AO643" i="5"/>
  <c r="AK643" i="5"/>
  <c r="AG643" i="5"/>
  <c r="AC643" i="5"/>
  <c r="Y643" i="5"/>
  <c r="U643" i="5"/>
  <c r="Q643" i="5"/>
  <c r="M643" i="5"/>
  <c r="I643" i="5"/>
  <c r="AU642" i="5"/>
  <c r="AQ642" i="5"/>
  <c r="AM642" i="5"/>
  <c r="AI642" i="5"/>
  <c r="AE642" i="5"/>
  <c r="AQ700" i="5"/>
  <c r="AA700" i="5"/>
  <c r="K700" i="5"/>
  <c r="AK699" i="5"/>
  <c r="U699" i="5"/>
  <c r="AU698" i="5"/>
  <c r="AE698" i="5"/>
  <c r="O698" i="5"/>
  <c r="AO697" i="5"/>
  <c r="Y697" i="5"/>
  <c r="I697" i="5"/>
  <c r="AI696" i="5"/>
  <c r="S696" i="5"/>
  <c r="AS695" i="5"/>
  <c r="AC695" i="5"/>
  <c r="M695" i="5"/>
  <c r="AM694" i="5"/>
  <c r="W694" i="5"/>
  <c r="G694" i="5"/>
  <c r="AG693" i="5"/>
  <c r="Q693" i="5"/>
  <c r="AQ692" i="5"/>
  <c r="AA692" i="5"/>
  <c r="K692" i="5"/>
  <c r="AK691" i="5"/>
  <c r="U691" i="5"/>
  <c r="AU690" i="5"/>
  <c r="AM690" i="5"/>
  <c r="AE690" i="5"/>
  <c r="W690" i="5"/>
  <c r="O690" i="5"/>
  <c r="G690" i="5"/>
  <c r="AO689" i="5"/>
  <c r="AG689" i="5"/>
  <c r="Y689" i="5"/>
  <c r="Q689" i="5"/>
  <c r="I689" i="5"/>
  <c r="AQ688" i="5"/>
  <c r="AI688" i="5"/>
  <c r="AA688" i="5"/>
  <c r="S688" i="5"/>
  <c r="K688" i="5"/>
  <c r="AS687" i="5"/>
  <c r="AK687" i="5"/>
  <c r="AC687" i="5"/>
  <c r="U687" i="5"/>
  <c r="M687" i="5"/>
  <c r="AU686" i="5"/>
  <c r="AM686" i="5"/>
  <c r="AE686" i="5"/>
  <c r="W686" i="5"/>
  <c r="O686" i="5"/>
  <c r="G686" i="5"/>
  <c r="AO685" i="5"/>
  <c r="AG685" i="5"/>
  <c r="Y685" i="5"/>
  <c r="Q685" i="5"/>
  <c r="I685" i="5"/>
  <c r="AQ684" i="5"/>
  <c r="AI684" i="5"/>
  <c r="AA684" i="5"/>
  <c r="S684" i="5"/>
  <c r="K684" i="5"/>
  <c r="AS683" i="5"/>
  <c r="AK683" i="5"/>
  <c r="AC683" i="5"/>
  <c r="U683" i="5"/>
  <c r="M683" i="5"/>
  <c r="AU682" i="5"/>
  <c r="AM682" i="5"/>
  <c r="AE682" i="5"/>
  <c r="Z682" i="5"/>
  <c r="V682" i="5"/>
  <c r="R682" i="5"/>
  <c r="N682" i="5"/>
  <c r="J682" i="5"/>
  <c r="F682" i="5"/>
  <c r="AR681" i="5"/>
  <c r="AN681" i="5"/>
  <c r="AJ681" i="5"/>
  <c r="AF681" i="5"/>
  <c r="AB681" i="5"/>
  <c r="X681" i="5"/>
  <c r="T681" i="5"/>
  <c r="P681" i="5"/>
  <c r="L681" i="5"/>
  <c r="H681" i="5"/>
  <c r="AT680" i="5"/>
  <c r="AP680" i="5"/>
  <c r="AL680" i="5"/>
  <c r="AH680" i="5"/>
  <c r="AD680" i="5"/>
  <c r="Z680" i="5"/>
  <c r="V680" i="5"/>
  <c r="R680" i="5"/>
  <c r="N680" i="5"/>
  <c r="J680" i="5"/>
  <c r="F680" i="5"/>
  <c r="AR679" i="5"/>
  <c r="AN679" i="5"/>
  <c r="AJ679" i="5"/>
  <c r="AF679" i="5"/>
  <c r="AB679" i="5"/>
  <c r="X679" i="5"/>
  <c r="T679" i="5"/>
  <c r="P679" i="5"/>
  <c r="L679" i="5"/>
  <c r="H679" i="5"/>
  <c r="AT678" i="5"/>
  <c r="AP678" i="5"/>
  <c r="AL678" i="5"/>
  <c r="AH678" i="5"/>
  <c r="AD678" i="5"/>
  <c r="Z678" i="5"/>
  <c r="V678" i="5"/>
  <c r="R678" i="5"/>
  <c r="N678" i="5"/>
  <c r="J678" i="5"/>
  <c r="F678" i="5"/>
  <c r="AR677" i="5"/>
  <c r="AN677" i="5"/>
  <c r="AJ677" i="5"/>
  <c r="AF677" i="5"/>
  <c r="AB677" i="5"/>
  <c r="X677" i="5"/>
  <c r="T677" i="5"/>
  <c r="P677" i="5"/>
  <c r="L677" i="5"/>
  <c r="H677" i="5"/>
  <c r="AT676" i="5"/>
  <c r="AP676" i="5"/>
  <c r="AL676" i="5"/>
  <c r="AH676" i="5"/>
  <c r="AD676" i="5"/>
  <c r="Z676" i="5"/>
  <c r="V676" i="5"/>
  <c r="R676" i="5"/>
  <c r="N676" i="5"/>
  <c r="J676" i="5"/>
  <c r="F676" i="5"/>
  <c r="AR675" i="5"/>
  <c r="AN675" i="5"/>
  <c r="AJ675" i="5"/>
  <c r="AF675" i="5"/>
  <c r="AB675" i="5"/>
  <c r="X675" i="5"/>
  <c r="T675" i="5"/>
  <c r="P675" i="5"/>
  <c r="L675" i="5"/>
  <c r="H675" i="5"/>
  <c r="AT674" i="5"/>
  <c r="AP674" i="5"/>
  <c r="AL674" i="5"/>
  <c r="AH674" i="5"/>
  <c r="AD674" i="5"/>
  <c r="Z674" i="5"/>
  <c r="V674" i="5"/>
  <c r="R674" i="5"/>
  <c r="N674" i="5"/>
  <c r="J674" i="5"/>
  <c r="F674" i="5"/>
  <c r="AR673" i="5"/>
  <c r="AN673" i="5"/>
  <c r="AJ673" i="5"/>
  <c r="AF673" i="5"/>
  <c r="AB673" i="5"/>
  <c r="X673" i="5"/>
  <c r="T673" i="5"/>
  <c r="P673" i="5"/>
  <c r="L673" i="5"/>
  <c r="H673" i="5"/>
  <c r="AT672" i="5"/>
  <c r="AP672" i="5"/>
  <c r="AL672" i="5"/>
  <c r="AH672" i="5"/>
  <c r="AD672" i="5"/>
  <c r="Z672" i="5"/>
  <c r="V672" i="5"/>
  <c r="R672" i="5"/>
  <c r="N672" i="5"/>
  <c r="J672" i="5"/>
  <c r="F672" i="5"/>
  <c r="AR671" i="5"/>
  <c r="AN671" i="5"/>
  <c r="AJ671" i="5"/>
  <c r="AF671" i="5"/>
  <c r="AB671" i="5"/>
  <c r="X671" i="5"/>
  <c r="T671" i="5"/>
  <c r="P671" i="5"/>
  <c r="L671" i="5"/>
  <c r="H671" i="5"/>
  <c r="AT670" i="5"/>
  <c r="AP670" i="5"/>
  <c r="AL670" i="5"/>
  <c r="AH670" i="5"/>
  <c r="AD670" i="5"/>
  <c r="Z670" i="5"/>
  <c r="V670" i="5"/>
  <c r="R670" i="5"/>
  <c r="N670" i="5"/>
  <c r="J670" i="5"/>
  <c r="F670" i="5"/>
  <c r="AR669" i="5"/>
  <c r="AN669" i="5"/>
  <c r="AJ669" i="5"/>
  <c r="AF669" i="5"/>
  <c r="AB669" i="5"/>
  <c r="X669" i="5"/>
  <c r="T669" i="5"/>
  <c r="P669" i="5"/>
  <c r="L669" i="5"/>
  <c r="H669" i="5"/>
  <c r="AT668" i="5"/>
  <c r="AP668" i="5"/>
  <c r="AL668" i="5"/>
  <c r="AH668" i="5"/>
  <c r="AD668" i="5"/>
  <c r="Z668" i="5"/>
  <c r="V668" i="5"/>
  <c r="R668" i="5"/>
  <c r="N668" i="5"/>
  <c r="J668" i="5"/>
  <c r="F668" i="5"/>
  <c r="AR667" i="5"/>
  <c r="AN667" i="5"/>
  <c r="AJ667" i="5"/>
  <c r="AF667" i="5"/>
  <c r="AB667" i="5"/>
  <c r="X667" i="5"/>
  <c r="T667" i="5"/>
  <c r="P667" i="5"/>
  <c r="L667" i="5"/>
  <c r="H667" i="5"/>
  <c r="AT666" i="5"/>
  <c r="AP666" i="5"/>
  <c r="AL666" i="5"/>
  <c r="AH666" i="5"/>
  <c r="AD666" i="5"/>
  <c r="Z666" i="5"/>
  <c r="V666" i="5"/>
  <c r="R666" i="5"/>
  <c r="N666" i="5"/>
  <c r="J666" i="5"/>
  <c r="F666" i="5"/>
  <c r="AR665" i="5"/>
  <c r="AN665" i="5"/>
  <c r="AJ665" i="5"/>
  <c r="AF665" i="5"/>
  <c r="AB665" i="5"/>
  <c r="X665" i="5"/>
  <c r="T665" i="5"/>
  <c r="P665" i="5"/>
  <c r="L665" i="5"/>
  <c r="H665" i="5"/>
  <c r="AT664" i="5"/>
  <c r="AP664" i="5"/>
  <c r="AL664" i="5"/>
  <c r="AH664" i="5"/>
  <c r="AD664" i="5"/>
  <c r="Z664" i="5"/>
  <c r="V664" i="5"/>
  <c r="R664" i="5"/>
  <c r="N664" i="5"/>
  <c r="J664" i="5"/>
  <c r="F664" i="5"/>
  <c r="AR663" i="5"/>
  <c r="AN663" i="5"/>
  <c r="AJ663" i="5"/>
  <c r="AF663" i="5"/>
  <c r="AB663" i="5"/>
  <c r="X663" i="5"/>
  <c r="T663" i="5"/>
  <c r="P663" i="5"/>
  <c r="L663" i="5"/>
  <c r="H663" i="5"/>
  <c r="AT662" i="5"/>
  <c r="AP662" i="5"/>
  <c r="AL662" i="5"/>
  <c r="AH662" i="5"/>
  <c r="AD662" i="5"/>
  <c r="Z662" i="5"/>
  <c r="V662" i="5"/>
  <c r="R662" i="5"/>
  <c r="N662" i="5"/>
  <c r="J662" i="5"/>
  <c r="F662" i="5"/>
  <c r="AR661" i="5"/>
  <c r="AN661" i="5"/>
  <c r="AJ661" i="5"/>
  <c r="AF661" i="5"/>
  <c r="AB661" i="5"/>
  <c r="X661" i="5"/>
  <c r="T661" i="5"/>
  <c r="P661" i="5"/>
  <c r="L661" i="5"/>
  <c r="H661" i="5"/>
  <c r="AT660" i="5"/>
  <c r="AP660" i="5"/>
  <c r="AL660" i="5"/>
  <c r="AH660" i="5"/>
  <c r="AD660" i="5"/>
  <c r="Z660" i="5"/>
  <c r="V660" i="5"/>
  <c r="R660" i="5"/>
  <c r="N660" i="5"/>
  <c r="J660" i="5"/>
  <c r="F660" i="5"/>
  <c r="AR659" i="5"/>
  <c r="AN659" i="5"/>
  <c r="AJ659" i="5"/>
  <c r="AF659" i="5"/>
  <c r="AB659" i="5"/>
  <c r="X659" i="5"/>
  <c r="T659" i="5"/>
  <c r="P659" i="5"/>
  <c r="L659" i="5"/>
  <c r="H659" i="5"/>
  <c r="AT658" i="5"/>
  <c r="AP658" i="5"/>
  <c r="AL658" i="5"/>
  <c r="AH658" i="5"/>
  <c r="AD658" i="5"/>
  <c r="Z658" i="5"/>
  <c r="V658" i="5"/>
  <c r="R658" i="5"/>
  <c r="N658" i="5"/>
  <c r="J658" i="5"/>
  <c r="F658" i="5"/>
  <c r="AR657" i="5"/>
  <c r="AN657" i="5"/>
  <c r="AJ657" i="5"/>
  <c r="AF657" i="5"/>
  <c r="AB657" i="5"/>
  <c r="X657" i="5"/>
  <c r="T657" i="5"/>
  <c r="P657" i="5"/>
  <c r="L657" i="5"/>
  <c r="H657" i="5"/>
  <c r="AT656" i="5"/>
  <c r="AP656" i="5"/>
  <c r="AL656" i="5"/>
  <c r="AH656" i="5"/>
  <c r="AD656" i="5"/>
  <c r="Z656" i="5"/>
  <c r="V656" i="5"/>
  <c r="R656" i="5"/>
  <c r="N656" i="5"/>
  <c r="J656" i="5"/>
  <c r="F656" i="5"/>
  <c r="AR655" i="5"/>
  <c r="AN655" i="5"/>
  <c r="AJ655" i="5"/>
  <c r="AF655" i="5"/>
  <c r="AB655" i="5"/>
  <c r="X655" i="5"/>
  <c r="T655" i="5"/>
  <c r="P655" i="5"/>
  <c r="L655" i="5"/>
  <c r="H655" i="5"/>
  <c r="AT654" i="5"/>
  <c r="AP654" i="5"/>
  <c r="AL654" i="5"/>
  <c r="AH654" i="5"/>
  <c r="AD654" i="5"/>
  <c r="Z654" i="5"/>
  <c r="V654" i="5"/>
  <c r="R654" i="5"/>
  <c r="N654" i="5"/>
  <c r="J654" i="5"/>
  <c r="F654" i="5"/>
  <c r="AR653" i="5"/>
  <c r="AN653" i="5"/>
  <c r="AJ653" i="5"/>
  <c r="AF653" i="5"/>
  <c r="AB653" i="5"/>
  <c r="X653" i="5"/>
  <c r="T653" i="5"/>
  <c r="P653" i="5"/>
  <c r="L653" i="5"/>
  <c r="H653" i="5"/>
  <c r="AT652" i="5"/>
  <c r="AP652" i="5"/>
  <c r="AL652" i="5"/>
  <c r="AH652" i="5"/>
  <c r="AD652" i="5"/>
  <c r="Z652" i="5"/>
  <c r="V652" i="5"/>
  <c r="R652" i="5"/>
  <c r="N652" i="5"/>
  <c r="J652" i="5"/>
  <c r="F652" i="5"/>
  <c r="AR651" i="5"/>
  <c r="AN651" i="5"/>
  <c r="AJ651" i="5"/>
  <c r="AF651" i="5"/>
  <c r="AB651" i="5"/>
  <c r="X651" i="5"/>
  <c r="T651" i="5"/>
  <c r="P651" i="5"/>
  <c r="L651" i="5"/>
  <c r="H651" i="5"/>
  <c r="AT650" i="5"/>
  <c r="AP650" i="5"/>
  <c r="AL650" i="5"/>
  <c r="AH650" i="5"/>
  <c r="AD650" i="5"/>
  <c r="Z650" i="5"/>
  <c r="V650" i="5"/>
  <c r="R650" i="5"/>
  <c r="N650" i="5"/>
  <c r="J650" i="5"/>
  <c r="F650" i="5"/>
  <c r="AR649" i="5"/>
  <c r="AN649" i="5"/>
  <c r="AJ649" i="5"/>
  <c r="AF649" i="5"/>
  <c r="AB649" i="5"/>
  <c r="X649" i="5"/>
  <c r="T649" i="5"/>
  <c r="P649" i="5"/>
  <c r="L649" i="5"/>
  <c r="H649" i="5"/>
  <c r="AT648" i="5"/>
  <c r="AP648" i="5"/>
  <c r="AL648" i="5"/>
  <c r="AH648" i="5"/>
  <c r="AD648" i="5"/>
  <c r="Z648" i="5"/>
  <c r="V648" i="5"/>
  <c r="R648" i="5"/>
  <c r="N648" i="5"/>
  <c r="J648" i="5"/>
  <c r="F648" i="5"/>
  <c r="AR647" i="5"/>
  <c r="AN647" i="5"/>
  <c r="AJ647" i="5"/>
  <c r="AF647" i="5"/>
  <c r="AB647" i="5"/>
  <c r="X647" i="5"/>
  <c r="T647" i="5"/>
  <c r="P647" i="5"/>
  <c r="L647" i="5"/>
  <c r="H647" i="5"/>
  <c r="AT646" i="5"/>
  <c r="AP646" i="5"/>
  <c r="AL646" i="5"/>
  <c r="AH646" i="5"/>
  <c r="AD646" i="5"/>
  <c r="Z646" i="5"/>
  <c r="V646" i="5"/>
  <c r="R646" i="5"/>
  <c r="N646" i="5"/>
  <c r="J646" i="5"/>
  <c r="F646" i="5"/>
  <c r="AR645" i="5"/>
  <c r="AN645" i="5"/>
  <c r="AJ645" i="5"/>
  <c r="AF645" i="5"/>
  <c r="AB645" i="5"/>
  <c r="X645" i="5"/>
  <c r="T645" i="5"/>
  <c r="P645" i="5"/>
  <c r="L645" i="5"/>
  <c r="H645" i="5"/>
  <c r="AT644" i="5"/>
  <c r="AP644" i="5"/>
  <c r="AL644" i="5"/>
  <c r="AH644" i="5"/>
  <c r="AD644" i="5"/>
  <c r="Z644" i="5"/>
  <c r="V644" i="5"/>
  <c r="R644" i="5"/>
  <c r="N644" i="5"/>
  <c r="J644" i="5"/>
  <c r="F644" i="5"/>
  <c r="AR643" i="5"/>
  <c r="AN643" i="5"/>
  <c r="AJ643" i="5"/>
  <c r="AF643" i="5"/>
  <c r="AB643" i="5"/>
  <c r="X643" i="5"/>
  <c r="T643" i="5"/>
  <c r="P643" i="5"/>
  <c r="L643" i="5"/>
  <c r="H643" i="5"/>
  <c r="AT642" i="5"/>
  <c r="AP642" i="5"/>
  <c r="AL642" i="5"/>
  <c r="AH642" i="5"/>
  <c r="AD642" i="5"/>
  <c r="Z642" i="5"/>
  <c r="V642" i="5"/>
  <c r="R642" i="5"/>
  <c r="N642" i="5"/>
  <c r="J642" i="5"/>
  <c r="F642" i="5"/>
  <c r="AR641" i="5"/>
  <c r="AN641" i="5"/>
  <c r="AJ641" i="5"/>
  <c r="AF641" i="5"/>
  <c r="G675" i="5"/>
  <c r="AG674" i="5"/>
  <c r="Q674" i="5"/>
  <c r="AQ673" i="5"/>
  <c r="AA673" i="5"/>
  <c r="K673" i="5"/>
  <c r="AK672" i="5"/>
  <c r="U672" i="5"/>
  <c r="AU671" i="5"/>
  <c r="AE671" i="5"/>
  <c r="O671" i="5"/>
  <c r="AO670" i="5"/>
  <c r="Y670" i="5"/>
  <c r="I670" i="5"/>
  <c r="AI669" i="5"/>
  <c r="S669" i="5"/>
  <c r="AS668" i="5"/>
  <c r="AC668" i="5"/>
  <c r="M668" i="5"/>
  <c r="AP667" i="5"/>
  <c r="AH667" i="5"/>
  <c r="Z667" i="5"/>
  <c r="R667" i="5"/>
  <c r="J667" i="5"/>
  <c r="AR666" i="5"/>
  <c r="AJ666" i="5"/>
  <c r="AB666" i="5"/>
  <c r="T666" i="5"/>
  <c r="L666" i="5"/>
  <c r="AT665" i="5"/>
  <c r="AL665" i="5"/>
  <c r="AD665" i="5"/>
  <c r="V665" i="5"/>
  <c r="N665" i="5"/>
  <c r="F665" i="5"/>
  <c r="AN664" i="5"/>
  <c r="AF664" i="5"/>
  <c r="X664" i="5"/>
  <c r="P664" i="5"/>
  <c r="H664" i="5"/>
  <c r="AP663" i="5"/>
  <c r="AH663" i="5"/>
  <c r="Z663" i="5"/>
  <c r="R663" i="5"/>
  <c r="J663" i="5"/>
  <c r="AR662" i="5"/>
  <c r="AJ662" i="5"/>
  <c r="AB662" i="5"/>
  <c r="T662" i="5"/>
  <c r="L662" i="5"/>
  <c r="AT661" i="5"/>
  <c r="AL661" i="5"/>
  <c r="AD661" i="5"/>
  <c r="V661" i="5"/>
  <c r="N661" i="5"/>
  <c r="F661" i="5"/>
  <c r="AN660" i="5"/>
  <c r="AF660" i="5"/>
  <c r="X660" i="5"/>
  <c r="P660" i="5"/>
  <c r="H660" i="5"/>
  <c r="AP659" i="5"/>
  <c r="AH659" i="5"/>
  <c r="Z659" i="5"/>
  <c r="R659" i="5"/>
  <c r="J659" i="5"/>
  <c r="AR658" i="5"/>
  <c r="AJ658" i="5"/>
  <c r="AB658" i="5"/>
  <c r="T658" i="5"/>
  <c r="L658" i="5"/>
  <c r="AT657" i="5"/>
  <c r="AL657" i="5"/>
  <c r="AD657" i="5"/>
  <c r="V657" i="5"/>
  <c r="N657" i="5"/>
  <c r="F657" i="5"/>
  <c r="AN656" i="5"/>
  <c r="AF656" i="5"/>
  <c r="X656" i="5"/>
  <c r="P656" i="5"/>
  <c r="H656" i="5"/>
  <c r="AP655" i="5"/>
  <c r="AH655" i="5"/>
  <c r="Z655" i="5"/>
  <c r="R655" i="5"/>
  <c r="J655" i="5"/>
  <c r="AR654" i="5"/>
  <c r="AJ654" i="5"/>
  <c r="AB654" i="5"/>
  <c r="T654" i="5"/>
  <c r="L654" i="5"/>
  <c r="AT653" i="5"/>
  <c r="AL653" i="5"/>
  <c r="AD653" i="5"/>
  <c r="V653" i="5"/>
  <c r="N653" i="5"/>
  <c r="F653" i="5"/>
  <c r="AN652" i="5"/>
  <c r="AF652" i="5"/>
  <c r="X652" i="5"/>
  <c r="P652" i="5"/>
  <c r="H652" i="5"/>
  <c r="AP651" i="5"/>
  <c r="AH651" i="5"/>
  <c r="Z651" i="5"/>
  <c r="R651" i="5"/>
  <c r="J651" i="5"/>
  <c r="AR650" i="5"/>
  <c r="AJ650" i="5"/>
  <c r="AB650" i="5"/>
  <c r="T650" i="5"/>
  <c r="L650" i="5"/>
  <c r="AT649" i="5"/>
  <c r="AL649" i="5"/>
  <c r="AD649" i="5"/>
  <c r="V649" i="5"/>
  <c r="N649" i="5"/>
  <c r="F649" i="5"/>
  <c r="AN648" i="5"/>
  <c r="AF648" i="5"/>
  <c r="X648" i="5"/>
  <c r="P648" i="5"/>
  <c r="H648" i="5"/>
  <c r="AP647" i="5"/>
  <c r="AH647" i="5"/>
  <c r="Z647" i="5"/>
  <c r="R647" i="5"/>
  <c r="J647" i="5"/>
  <c r="AR646" i="5"/>
  <c r="AJ646" i="5"/>
  <c r="AB646" i="5"/>
  <c r="T646" i="5"/>
  <c r="L646" i="5"/>
  <c r="AT645" i="5"/>
  <c r="AL645" i="5"/>
  <c r="AD645" i="5"/>
  <c r="V645" i="5"/>
  <c r="N645" i="5"/>
  <c r="F645" i="5"/>
  <c r="AN644" i="5"/>
  <c r="AF644" i="5"/>
  <c r="X644" i="5"/>
  <c r="P644" i="5"/>
  <c r="H644" i="5"/>
  <c r="AP643" i="5"/>
  <c r="AH643" i="5"/>
  <c r="Z643" i="5"/>
  <c r="R643" i="5"/>
  <c r="J643" i="5"/>
  <c r="AR642" i="5"/>
  <c r="AJ642" i="5"/>
  <c r="AB642" i="5"/>
  <c r="W642" i="5"/>
  <c r="Q642" i="5"/>
  <c r="L642" i="5"/>
  <c r="G642" i="5"/>
  <c r="AQ641" i="5"/>
  <c r="AL641" i="5"/>
  <c r="AG641" i="5"/>
  <c r="AB641" i="5"/>
  <c r="X641" i="5"/>
  <c r="T641" i="5"/>
  <c r="P641" i="5"/>
  <c r="L641" i="5"/>
  <c r="H641" i="5"/>
  <c r="AT640" i="5"/>
  <c r="AP640" i="5"/>
  <c r="AL640" i="5"/>
  <c r="AH640" i="5"/>
  <c r="AD640" i="5"/>
  <c r="Z640" i="5"/>
  <c r="V640" i="5"/>
  <c r="R640" i="5"/>
  <c r="N640" i="5"/>
  <c r="J640" i="5"/>
  <c r="F640" i="5"/>
  <c r="AR639" i="5"/>
  <c r="AN639" i="5"/>
  <c r="AJ639" i="5"/>
  <c r="AF639" i="5"/>
  <c r="AB639" i="5"/>
  <c r="X639" i="5"/>
  <c r="T639" i="5"/>
  <c r="P639" i="5"/>
  <c r="L639" i="5"/>
  <c r="H639" i="5"/>
  <c r="AT638" i="5"/>
  <c r="AP638" i="5"/>
  <c r="AL638" i="5"/>
  <c r="AH638" i="5"/>
  <c r="AD638" i="5"/>
  <c r="Z638" i="5"/>
  <c r="V638" i="5"/>
  <c r="R638" i="5"/>
  <c r="N638" i="5"/>
  <c r="J638" i="5"/>
  <c r="F638" i="5"/>
  <c r="AR637" i="5"/>
  <c r="AN637" i="5"/>
  <c r="AJ637" i="5"/>
  <c r="AF637" i="5"/>
  <c r="AB637" i="5"/>
  <c r="X637" i="5"/>
  <c r="T637" i="5"/>
  <c r="P637" i="5"/>
  <c r="L637" i="5"/>
  <c r="H637" i="5"/>
  <c r="AT636" i="5"/>
  <c r="AP636" i="5"/>
  <c r="AL636" i="5"/>
  <c r="AH636" i="5"/>
  <c r="AD636" i="5"/>
  <c r="Z636" i="5"/>
  <c r="V636" i="5"/>
  <c r="R636" i="5"/>
  <c r="N636" i="5"/>
  <c r="J636" i="5"/>
  <c r="F636" i="5"/>
  <c r="AR635" i="5"/>
  <c r="AN635" i="5"/>
  <c r="AJ635" i="5"/>
  <c r="AF635" i="5"/>
  <c r="AB635" i="5"/>
  <c r="X635" i="5"/>
  <c r="T635" i="5"/>
  <c r="P635" i="5"/>
  <c r="L635" i="5"/>
  <c r="H635" i="5"/>
  <c r="AT634" i="5"/>
  <c r="AP634" i="5"/>
  <c r="AL634" i="5"/>
  <c r="AH634" i="5"/>
  <c r="AD634" i="5"/>
  <c r="Z634" i="5"/>
  <c r="V634" i="5"/>
  <c r="R634" i="5"/>
  <c r="N634" i="5"/>
  <c r="J634" i="5"/>
  <c r="F634" i="5"/>
  <c r="AR633" i="5"/>
  <c r="AN633" i="5"/>
  <c r="AJ633" i="5"/>
  <c r="AF633" i="5"/>
  <c r="AB633" i="5"/>
  <c r="X633" i="5"/>
  <c r="T633" i="5"/>
  <c r="P633" i="5"/>
  <c r="L633" i="5"/>
  <c r="H633" i="5"/>
  <c r="AT632" i="5"/>
  <c r="AP632" i="5"/>
  <c r="AL632" i="5"/>
  <c r="AH632" i="5"/>
  <c r="AD632" i="5"/>
  <c r="Z632" i="5"/>
  <c r="V632" i="5"/>
  <c r="R632" i="5"/>
  <c r="N632" i="5"/>
  <c r="J632" i="5"/>
  <c r="F632" i="5"/>
  <c r="AR631" i="5"/>
  <c r="AN631" i="5"/>
  <c r="AJ631" i="5"/>
  <c r="AF631" i="5"/>
  <c r="AB631" i="5"/>
  <c r="X631" i="5"/>
  <c r="T631" i="5"/>
  <c r="P631" i="5"/>
  <c r="L631" i="5"/>
  <c r="H631" i="5"/>
  <c r="AT630" i="5"/>
  <c r="AP630" i="5"/>
  <c r="AL630" i="5"/>
  <c r="AH630" i="5"/>
  <c r="AD630" i="5"/>
  <c r="Z630" i="5"/>
  <c r="V630" i="5"/>
  <c r="R630" i="5"/>
  <c r="N630" i="5"/>
  <c r="J630" i="5"/>
  <c r="F630" i="5"/>
  <c r="AR629" i="5"/>
  <c r="AN629" i="5"/>
  <c r="AJ629" i="5"/>
  <c r="AF629" i="5"/>
  <c r="AB629" i="5"/>
  <c r="X629" i="5"/>
  <c r="T629" i="5"/>
  <c r="P629" i="5"/>
  <c r="L629" i="5"/>
  <c r="H629" i="5"/>
  <c r="AT628" i="5"/>
  <c r="AP628" i="5"/>
  <c r="AL628" i="5"/>
  <c r="AH628" i="5"/>
  <c r="AD628" i="5"/>
  <c r="Z628" i="5"/>
  <c r="V628" i="5"/>
  <c r="R628" i="5"/>
  <c r="N628" i="5"/>
  <c r="J628" i="5"/>
  <c r="F628" i="5"/>
  <c r="AR627" i="5"/>
  <c r="AN627" i="5"/>
  <c r="AJ627" i="5"/>
  <c r="AF627" i="5"/>
  <c r="AB627" i="5"/>
  <c r="X627" i="5"/>
  <c r="T627" i="5"/>
  <c r="P627" i="5"/>
  <c r="L627" i="5"/>
  <c r="H627" i="5"/>
  <c r="AT626" i="5"/>
  <c r="AP626" i="5"/>
  <c r="AL626" i="5"/>
  <c r="AH626" i="5"/>
  <c r="AD626" i="5"/>
  <c r="Z626" i="5"/>
  <c r="V626" i="5"/>
  <c r="R626" i="5"/>
  <c r="N626" i="5"/>
  <c r="J626" i="5"/>
  <c r="F626" i="5"/>
  <c r="AR625" i="5"/>
  <c r="AN625" i="5"/>
  <c r="AJ625" i="5"/>
  <c r="AF625" i="5"/>
  <c r="AB625" i="5"/>
  <c r="X625" i="5"/>
  <c r="T625" i="5"/>
  <c r="P625" i="5"/>
  <c r="L625" i="5"/>
  <c r="H625" i="5"/>
  <c r="AT624" i="5"/>
  <c r="AP624" i="5"/>
  <c r="AL624" i="5"/>
  <c r="AH624" i="5"/>
  <c r="AD624" i="5"/>
  <c r="Z624" i="5"/>
  <c r="V624" i="5"/>
  <c r="S675" i="5"/>
  <c r="AS674" i="5"/>
  <c r="AC674" i="5"/>
  <c r="M674" i="5"/>
  <c r="AM673" i="5"/>
  <c r="W673" i="5"/>
  <c r="G673" i="5"/>
  <c r="AG672" i="5"/>
  <c r="Q672" i="5"/>
  <c r="AQ671" i="5"/>
  <c r="AA671" i="5"/>
  <c r="K671" i="5"/>
  <c r="AK670" i="5"/>
  <c r="U670" i="5"/>
  <c r="AU669" i="5"/>
  <c r="AE669" i="5"/>
  <c r="O669" i="5"/>
  <c r="AO668" i="5"/>
  <c r="Y668" i="5"/>
  <c r="I668" i="5"/>
  <c r="AM667" i="5"/>
  <c r="AE667" i="5"/>
  <c r="W667" i="5"/>
  <c r="O667" i="5"/>
  <c r="G667" i="5"/>
  <c r="AO666" i="5"/>
  <c r="AG666" i="5"/>
  <c r="Y666" i="5"/>
  <c r="Q666" i="5"/>
  <c r="I666" i="5"/>
  <c r="AQ665" i="5"/>
  <c r="AI665" i="5"/>
  <c r="AA665" i="5"/>
  <c r="S665" i="5"/>
  <c r="K665" i="5"/>
  <c r="AS664" i="5"/>
  <c r="AK664" i="5"/>
  <c r="AC664" i="5"/>
  <c r="U664" i="5"/>
  <c r="M664" i="5"/>
  <c r="AU663" i="5"/>
  <c r="AM663" i="5"/>
  <c r="AE663" i="5"/>
  <c r="W663" i="5"/>
  <c r="O663" i="5"/>
  <c r="G663" i="5"/>
  <c r="AO662" i="5"/>
  <c r="AG662" i="5"/>
  <c r="Y662" i="5"/>
  <c r="Q662" i="5"/>
  <c r="I662" i="5"/>
  <c r="AQ661" i="5"/>
  <c r="AI661" i="5"/>
  <c r="AA661" i="5"/>
  <c r="S661" i="5"/>
  <c r="K661" i="5"/>
  <c r="AS660" i="5"/>
  <c r="AK660" i="5"/>
  <c r="AC660" i="5"/>
  <c r="U660" i="5"/>
  <c r="M660" i="5"/>
  <c r="AU659" i="5"/>
  <c r="AM659" i="5"/>
  <c r="AE659" i="5"/>
  <c r="W659" i="5"/>
  <c r="O659" i="5"/>
  <c r="G659" i="5"/>
  <c r="AO658" i="5"/>
  <c r="AG658" i="5"/>
  <c r="Y658" i="5"/>
  <c r="Q658" i="5"/>
  <c r="I658" i="5"/>
  <c r="AQ657" i="5"/>
  <c r="AI657" i="5"/>
  <c r="AA657" i="5"/>
  <c r="S657" i="5"/>
  <c r="K657" i="5"/>
  <c r="AS656" i="5"/>
  <c r="AK656" i="5"/>
  <c r="AC656" i="5"/>
  <c r="U656" i="5"/>
  <c r="M656" i="5"/>
  <c r="AU655" i="5"/>
  <c r="AM655" i="5"/>
  <c r="AE655" i="5"/>
  <c r="W655" i="5"/>
  <c r="O655" i="5"/>
  <c r="G655" i="5"/>
  <c r="AO654" i="5"/>
  <c r="AG654" i="5"/>
  <c r="Y654" i="5"/>
  <c r="Q654" i="5"/>
  <c r="I654" i="5"/>
  <c r="AQ653" i="5"/>
  <c r="AI653" i="5"/>
  <c r="AA653" i="5"/>
  <c r="S653" i="5"/>
  <c r="K653" i="5"/>
  <c r="AS652" i="5"/>
  <c r="AK652" i="5"/>
  <c r="AC652" i="5"/>
  <c r="U652" i="5"/>
  <c r="M652" i="5"/>
  <c r="AU651" i="5"/>
  <c r="AM651" i="5"/>
  <c r="AE651" i="5"/>
  <c r="W651" i="5"/>
  <c r="O651" i="5"/>
  <c r="G651" i="5"/>
  <c r="AO650" i="5"/>
  <c r="AG650" i="5"/>
  <c r="Y650" i="5"/>
  <c r="Q650" i="5"/>
  <c r="I650" i="5"/>
  <c r="AQ649" i="5"/>
  <c r="AI649" i="5"/>
  <c r="AA649" i="5"/>
  <c r="S649" i="5"/>
  <c r="K649" i="5"/>
  <c r="AS648" i="5"/>
  <c r="AK648" i="5"/>
  <c r="AC648" i="5"/>
  <c r="U648" i="5"/>
  <c r="M648" i="5"/>
  <c r="AU647" i="5"/>
  <c r="AM647" i="5"/>
  <c r="AE647" i="5"/>
  <c r="W647" i="5"/>
  <c r="O647" i="5"/>
  <c r="G647" i="5"/>
  <c r="AO646" i="5"/>
  <c r="AG646" i="5"/>
  <c r="Y646" i="5"/>
  <c r="Q646" i="5"/>
  <c r="I646" i="5"/>
  <c r="AQ645" i="5"/>
  <c r="AI645" i="5"/>
  <c r="AA645" i="5"/>
  <c r="S645" i="5"/>
  <c r="K645" i="5"/>
  <c r="AS644" i="5"/>
  <c r="AK644" i="5"/>
  <c r="AC644" i="5"/>
  <c r="U644" i="5"/>
  <c r="M644" i="5"/>
  <c r="AU643" i="5"/>
  <c r="AM643" i="5"/>
  <c r="AE643" i="5"/>
  <c r="W643" i="5"/>
  <c r="O643" i="5"/>
  <c r="G643" i="5"/>
  <c r="AO642" i="5"/>
  <c r="AG642" i="5"/>
  <c r="AA642" i="5"/>
  <c r="U642" i="5"/>
  <c r="P642" i="5"/>
  <c r="K642" i="5"/>
  <c r="AU641" i="5"/>
  <c r="AP641" i="5"/>
  <c r="AK641" i="5"/>
  <c r="AE641" i="5"/>
  <c r="AA641" i="5"/>
  <c r="W641" i="5"/>
  <c r="S641" i="5"/>
  <c r="O641" i="5"/>
  <c r="K641" i="5"/>
  <c r="G641" i="5"/>
  <c r="AS640" i="5"/>
  <c r="AO640" i="5"/>
  <c r="AK640" i="5"/>
  <c r="AG640" i="5"/>
  <c r="AC640" i="5"/>
  <c r="Y640" i="5"/>
  <c r="U640" i="5"/>
  <c r="Q640" i="5"/>
  <c r="M640" i="5"/>
  <c r="I640" i="5"/>
  <c r="AU639" i="5"/>
  <c r="AQ639" i="5"/>
  <c r="AM639" i="5"/>
  <c r="AI639" i="5"/>
  <c r="AE639" i="5"/>
  <c r="AA639" i="5"/>
  <c r="W639" i="5"/>
  <c r="S639" i="5"/>
  <c r="O639" i="5"/>
  <c r="K639" i="5"/>
  <c r="G639" i="5"/>
  <c r="AS638" i="5"/>
  <c r="AO638" i="5"/>
  <c r="AK638" i="5"/>
  <c r="AG638" i="5"/>
  <c r="AC638" i="5"/>
  <c r="Y638" i="5"/>
  <c r="U638" i="5"/>
  <c r="Q638" i="5"/>
  <c r="M638" i="5"/>
  <c r="I638" i="5"/>
  <c r="AU637" i="5"/>
  <c r="AQ637" i="5"/>
  <c r="AM637" i="5"/>
  <c r="AI637" i="5"/>
  <c r="AE637" i="5"/>
  <c r="AA637" i="5"/>
  <c r="W637" i="5"/>
  <c r="S637" i="5"/>
  <c r="O637" i="5"/>
  <c r="K637" i="5"/>
  <c r="G637" i="5"/>
  <c r="AS636" i="5"/>
  <c r="AO636" i="5"/>
  <c r="AK636" i="5"/>
  <c r="AG636" i="5"/>
  <c r="AC636" i="5"/>
  <c r="Y636" i="5"/>
  <c r="U636" i="5"/>
  <c r="Q636" i="5"/>
  <c r="M636" i="5"/>
  <c r="I636" i="5"/>
  <c r="AU635" i="5"/>
  <c r="AQ635" i="5"/>
  <c r="AM635" i="5"/>
  <c r="AI635" i="5"/>
  <c r="AE635" i="5"/>
  <c r="AA635" i="5"/>
  <c r="W635" i="5"/>
  <c r="S635" i="5"/>
  <c r="O635" i="5"/>
  <c r="K635" i="5"/>
  <c r="G635" i="5"/>
  <c r="AS634" i="5"/>
  <c r="AO634" i="5"/>
  <c r="AK634" i="5"/>
  <c r="AG634" i="5"/>
  <c r="AC634" i="5"/>
  <c r="Y634" i="5"/>
  <c r="U634" i="5"/>
  <c r="Q634" i="5"/>
  <c r="M634" i="5"/>
  <c r="I634" i="5"/>
  <c r="AU633" i="5"/>
  <c r="AQ633" i="5"/>
  <c r="AM633" i="5"/>
  <c r="AI633" i="5"/>
  <c r="AE633" i="5"/>
  <c r="AA633" i="5"/>
  <c r="W633" i="5"/>
  <c r="S633" i="5"/>
  <c r="O633" i="5"/>
  <c r="K633" i="5"/>
  <c r="G633" i="5"/>
  <c r="AS632" i="5"/>
  <c r="AO632" i="5"/>
  <c r="AK632" i="5"/>
  <c r="AG632" i="5"/>
  <c r="AC632" i="5"/>
  <c r="Y632" i="5"/>
  <c r="U632" i="5"/>
  <c r="Q632" i="5"/>
  <c r="M632" i="5"/>
  <c r="I632" i="5"/>
  <c r="AU631" i="5"/>
  <c r="AQ631" i="5"/>
  <c r="AM631" i="5"/>
  <c r="AI631" i="5"/>
  <c r="AE631" i="5"/>
  <c r="AA631" i="5"/>
  <c r="W631" i="5"/>
  <c r="S631" i="5"/>
  <c r="O631" i="5"/>
  <c r="K631" i="5"/>
  <c r="G631" i="5"/>
  <c r="AS630" i="5"/>
  <c r="AO630" i="5"/>
  <c r="AK630" i="5"/>
  <c r="AG630" i="5"/>
  <c r="O675" i="5"/>
  <c r="AO674" i="5"/>
  <c r="Y674" i="5"/>
  <c r="I674" i="5"/>
  <c r="AI673" i="5"/>
  <c r="S673" i="5"/>
  <c r="AS672" i="5"/>
  <c r="AC672" i="5"/>
  <c r="M672" i="5"/>
  <c r="AM671" i="5"/>
  <c r="W671" i="5"/>
  <c r="G671" i="5"/>
  <c r="AG670" i="5"/>
  <c r="Q670" i="5"/>
  <c r="AQ669" i="5"/>
  <c r="AA669" i="5"/>
  <c r="K669" i="5"/>
  <c r="AK668" i="5"/>
  <c r="U668" i="5"/>
  <c r="AU667" i="5"/>
  <c r="AL667" i="5"/>
  <c r="AD667" i="5"/>
  <c r="V667" i="5"/>
  <c r="N667" i="5"/>
  <c r="F667" i="5"/>
  <c r="AN666" i="5"/>
  <c r="AF666" i="5"/>
  <c r="X666" i="5"/>
  <c r="P666" i="5"/>
  <c r="H666" i="5"/>
  <c r="AP665" i="5"/>
  <c r="AH665" i="5"/>
  <c r="Z665" i="5"/>
  <c r="R665" i="5"/>
  <c r="J665" i="5"/>
  <c r="AR664" i="5"/>
  <c r="AJ664" i="5"/>
  <c r="AB664" i="5"/>
  <c r="T664" i="5"/>
  <c r="L664" i="5"/>
  <c r="AT663" i="5"/>
  <c r="AL663" i="5"/>
  <c r="AD663" i="5"/>
  <c r="V663" i="5"/>
  <c r="N663" i="5"/>
  <c r="F663" i="5"/>
  <c r="AN662" i="5"/>
  <c r="AF662" i="5"/>
  <c r="X662" i="5"/>
  <c r="P662" i="5"/>
  <c r="H662" i="5"/>
  <c r="AP661" i="5"/>
  <c r="AH661" i="5"/>
  <c r="Z661" i="5"/>
  <c r="R661" i="5"/>
  <c r="J661" i="5"/>
  <c r="AR660" i="5"/>
  <c r="AJ660" i="5"/>
  <c r="AB660" i="5"/>
  <c r="T660" i="5"/>
  <c r="L660" i="5"/>
  <c r="AT659" i="5"/>
  <c r="AL659" i="5"/>
  <c r="AD659" i="5"/>
  <c r="V659" i="5"/>
  <c r="N659" i="5"/>
  <c r="F659" i="5"/>
  <c r="AN658" i="5"/>
  <c r="AF658" i="5"/>
  <c r="X658" i="5"/>
  <c r="P658" i="5"/>
  <c r="H658" i="5"/>
  <c r="AP657" i="5"/>
  <c r="AH657" i="5"/>
  <c r="Z657" i="5"/>
  <c r="R657" i="5"/>
  <c r="J657" i="5"/>
  <c r="AR656" i="5"/>
  <c r="AJ656" i="5"/>
  <c r="AB656" i="5"/>
  <c r="T656" i="5"/>
  <c r="L656" i="5"/>
  <c r="AT655" i="5"/>
  <c r="AL655" i="5"/>
  <c r="AD655" i="5"/>
  <c r="V655" i="5"/>
  <c r="N655" i="5"/>
  <c r="F655" i="5"/>
  <c r="AN654" i="5"/>
  <c r="AF654" i="5"/>
  <c r="X654" i="5"/>
  <c r="P654" i="5"/>
  <c r="H654" i="5"/>
  <c r="AP653" i="5"/>
  <c r="AH653" i="5"/>
  <c r="Z653" i="5"/>
  <c r="R653" i="5"/>
  <c r="J653" i="5"/>
  <c r="AR652" i="5"/>
  <c r="AJ652" i="5"/>
  <c r="AB652" i="5"/>
  <c r="T652" i="5"/>
  <c r="L652" i="5"/>
  <c r="AT651" i="5"/>
  <c r="AL651" i="5"/>
  <c r="AD651" i="5"/>
  <c r="V651" i="5"/>
  <c r="N651" i="5"/>
  <c r="F651" i="5"/>
  <c r="AN650" i="5"/>
  <c r="AF650" i="5"/>
  <c r="X650" i="5"/>
  <c r="P650" i="5"/>
  <c r="H650" i="5"/>
  <c r="AP649" i="5"/>
  <c r="AH649" i="5"/>
  <c r="Z649" i="5"/>
  <c r="R649" i="5"/>
  <c r="J649" i="5"/>
  <c r="AR648" i="5"/>
  <c r="AJ648" i="5"/>
  <c r="AB648" i="5"/>
  <c r="T648" i="5"/>
  <c r="L648" i="5"/>
  <c r="AT647" i="5"/>
  <c r="AL647" i="5"/>
  <c r="AD647" i="5"/>
  <c r="V647" i="5"/>
  <c r="N647" i="5"/>
  <c r="F647" i="5"/>
  <c r="AN646" i="5"/>
  <c r="AF646" i="5"/>
  <c r="X646" i="5"/>
  <c r="P646" i="5"/>
  <c r="H646" i="5"/>
  <c r="AP645" i="5"/>
  <c r="AH645" i="5"/>
  <c r="Z645" i="5"/>
  <c r="R645" i="5"/>
  <c r="J645" i="5"/>
  <c r="AR644" i="5"/>
  <c r="AJ644" i="5"/>
  <c r="AB644" i="5"/>
  <c r="T644" i="5"/>
  <c r="L644" i="5"/>
  <c r="AT643" i="5"/>
  <c r="AL643" i="5"/>
  <c r="AD643" i="5"/>
  <c r="V643" i="5"/>
  <c r="N643" i="5"/>
  <c r="F643" i="5"/>
  <c r="AN642" i="5"/>
  <c r="AF642" i="5"/>
  <c r="Y642" i="5"/>
  <c r="T642" i="5"/>
  <c r="O642" i="5"/>
  <c r="I642" i="5"/>
  <c r="AT641" i="5"/>
  <c r="AO641" i="5"/>
  <c r="AI641" i="5"/>
  <c r="AD641" i="5"/>
  <c r="Z641" i="5"/>
  <c r="V641" i="5"/>
  <c r="R641" i="5"/>
  <c r="N641" i="5"/>
  <c r="J641" i="5"/>
  <c r="F641" i="5"/>
  <c r="AR640" i="5"/>
  <c r="AN640" i="5"/>
  <c r="AJ640" i="5"/>
  <c r="AF640" i="5"/>
  <c r="AB640" i="5"/>
  <c r="X640" i="5"/>
  <c r="T640" i="5"/>
  <c r="P640" i="5"/>
  <c r="L640" i="5"/>
  <c r="H640" i="5"/>
  <c r="AT639" i="5"/>
  <c r="AP639" i="5"/>
  <c r="AL639" i="5"/>
  <c r="AH639" i="5"/>
  <c r="AD639" i="5"/>
  <c r="Z639" i="5"/>
  <c r="V639" i="5"/>
  <c r="R639" i="5"/>
  <c r="N639" i="5"/>
  <c r="J639" i="5"/>
  <c r="F639" i="5"/>
  <c r="AR638" i="5"/>
  <c r="AN638" i="5"/>
  <c r="AJ638" i="5"/>
  <c r="AF638" i="5"/>
  <c r="AB638" i="5"/>
  <c r="X638" i="5"/>
  <c r="T638" i="5"/>
  <c r="P638" i="5"/>
  <c r="L638" i="5"/>
  <c r="H638" i="5"/>
  <c r="AT637" i="5"/>
  <c r="AP637" i="5"/>
  <c r="AL637" i="5"/>
  <c r="AH637" i="5"/>
  <c r="AD637" i="5"/>
  <c r="Z637" i="5"/>
  <c r="V637" i="5"/>
  <c r="R637" i="5"/>
  <c r="N637" i="5"/>
  <c r="J637" i="5"/>
  <c r="F637" i="5"/>
  <c r="AR636" i="5"/>
  <c r="AN636" i="5"/>
  <c r="AJ636" i="5"/>
  <c r="AF636" i="5"/>
  <c r="AB636" i="5"/>
  <c r="X636" i="5"/>
  <c r="T636" i="5"/>
  <c r="P636" i="5"/>
  <c r="L636" i="5"/>
  <c r="H636" i="5"/>
  <c r="AT635" i="5"/>
  <c r="AP635" i="5"/>
  <c r="AL635" i="5"/>
  <c r="AH635" i="5"/>
  <c r="AD635" i="5"/>
  <c r="Z635" i="5"/>
  <c r="V635" i="5"/>
  <c r="R635" i="5"/>
  <c r="N635" i="5"/>
  <c r="J635" i="5"/>
  <c r="F635" i="5"/>
  <c r="AR634" i="5"/>
  <c r="AN634" i="5"/>
  <c r="AJ634" i="5"/>
  <c r="AF634" i="5"/>
  <c r="AB634" i="5"/>
  <c r="X634" i="5"/>
  <c r="T634" i="5"/>
  <c r="P634" i="5"/>
  <c r="L634" i="5"/>
  <c r="H634" i="5"/>
  <c r="AT633" i="5"/>
  <c r="AP633" i="5"/>
  <c r="AL633" i="5"/>
  <c r="AH633" i="5"/>
  <c r="AD633" i="5"/>
  <c r="Z633" i="5"/>
  <c r="V633" i="5"/>
  <c r="R633" i="5"/>
  <c r="N633" i="5"/>
  <c r="J633" i="5"/>
  <c r="F633" i="5"/>
  <c r="AR632" i="5"/>
  <c r="AN632" i="5"/>
  <c r="AJ632" i="5"/>
  <c r="AF632" i="5"/>
  <c r="AB632" i="5"/>
  <c r="X632" i="5"/>
  <c r="T632" i="5"/>
  <c r="P632" i="5"/>
  <c r="L632" i="5"/>
  <c r="H632" i="5"/>
  <c r="AT631" i="5"/>
  <c r="AP631" i="5"/>
  <c r="AL631" i="5"/>
  <c r="AH631" i="5"/>
  <c r="AD631" i="5"/>
  <c r="Z631" i="5"/>
  <c r="V631" i="5"/>
  <c r="R631" i="5"/>
  <c r="N631" i="5"/>
  <c r="J631" i="5"/>
  <c r="F631" i="5"/>
  <c r="AR630" i="5"/>
  <c r="AN630" i="5"/>
  <c r="AJ630" i="5"/>
  <c r="AF630" i="5"/>
  <c r="AB630" i="5"/>
  <c r="X630" i="5"/>
  <c r="T630" i="5"/>
  <c r="P630" i="5"/>
  <c r="L630" i="5"/>
  <c r="H630" i="5"/>
  <c r="AT629" i="5"/>
  <c r="AP629" i="5"/>
  <c r="AL629" i="5"/>
  <c r="AH629" i="5"/>
  <c r="AD629" i="5"/>
  <c r="Z629" i="5"/>
  <c r="V629" i="5"/>
  <c r="R629" i="5"/>
  <c r="N629" i="5"/>
  <c r="J629" i="5"/>
  <c r="F629" i="5"/>
  <c r="AR628" i="5"/>
  <c r="AN628" i="5"/>
  <c r="AJ628" i="5"/>
  <c r="AF628" i="5"/>
  <c r="AB628" i="5"/>
  <c r="X628" i="5"/>
  <c r="T628" i="5"/>
  <c r="P628" i="5"/>
  <c r="L628" i="5"/>
  <c r="H628" i="5"/>
  <c r="AT627" i="5"/>
  <c r="AP627" i="5"/>
  <c r="AL627" i="5"/>
  <c r="AH627" i="5"/>
  <c r="AD627" i="5"/>
  <c r="Z627" i="5"/>
  <c r="V627" i="5"/>
  <c r="R627" i="5"/>
  <c r="N627" i="5"/>
  <c r="J627" i="5"/>
  <c r="F627" i="5"/>
  <c r="AR626" i="5"/>
  <c r="AN626" i="5"/>
  <c r="AJ626" i="5"/>
  <c r="AF626" i="5"/>
  <c r="AB626" i="5"/>
  <c r="X626" i="5"/>
  <c r="T626" i="5"/>
  <c r="P626" i="5"/>
  <c r="L626" i="5"/>
  <c r="H626" i="5"/>
  <c r="AT625" i="5"/>
  <c r="AP625" i="5"/>
  <c r="AL625" i="5"/>
  <c r="AH625" i="5"/>
  <c r="AD625" i="5"/>
  <c r="Z625" i="5"/>
  <c r="V625" i="5"/>
  <c r="R625" i="5"/>
  <c r="N625" i="5"/>
  <c r="J625" i="5"/>
  <c r="F625" i="5"/>
  <c r="AR624" i="5"/>
  <c r="AN624" i="5"/>
  <c r="AJ624" i="5"/>
  <c r="AF624" i="5"/>
  <c r="AB624" i="5"/>
  <c r="X624" i="5"/>
  <c r="T624" i="5"/>
  <c r="P624" i="5"/>
  <c r="L624" i="5"/>
  <c r="H624" i="5"/>
  <c r="AT623" i="5"/>
  <c r="AP623" i="5"/>
  <c r="AL623" i="5"/>
  <c r="AH623" i="5"/>
  <c r="AD623" i="5"/>
  <c r="Z623" i="5"/>
  <c r="V623" i="5"/>
  <c r="R623" i="5"/>
  <c r="N623" i="5"/>
  <c r="J623" i="5"/>
  <c r="F623" i="5"/>
  <c r="AR622" i="5"/>
  <c r="AN622" i="5"/>
  <c r="AJ622" i="5"/>
  <c r="AF622" i="5"/>
  <c r="AB622" i="5"/>
  <c r="X622" i="5"/>
  <c r="T622" i="5"/>
  <c r="P622" i="5"/>
  <c r="L622" i="5"/>
  <c r="H622" i="5"/>
  <c r="AT621" i="5"/>
  <c r="AP621" i="5"/>
  <c r="AL621" i="5"/>
  <c r="AH621" i="5"/>
  <c r="AD621" i="5"/>
  <c r="Z621" i="5"/>
  <c r="V621" i="5"/>
  <c r="R621" i="5"/>
  <c r="N621" i="5"/>
  <c r="J621" i="5"/>
  <c r="F621" i="5"/>
  <c r="AR620" i="5"/>
  <c r="AN620" i="5"/>
  <c r="AJ620" i="5"/>
  <c r="AF620" i="5"/>
  <c r="AB620" i="5"/>
  <c r="X620" i="5"/>
  <c r="T620" i="5"/>
  <c r="P620" i="5"/>
  <c r="L620" i="5"/>
  <c r="H620" i="5"/>
  <c r="AT619" i="5"/>
  <c r="AP619" i="5"/>
  <c r="AL619" i="5"/>
  <c r="AH619" i="5"/>
  <c r="AD619" i="5"/>
  <c r="Z619" i="5"/>
  <c r="K675" i="5"/>
  <c r="AK674" i="5"/>
  <c r="U674" i="5"/>
  <c r="AU673" i="5"/>
  <c r="AE673" i="5"/>
  <c r="O673" i="5"/>
  <c r="AO672" i="5"/>
  <c r="Y672" i="5"/>
  <c r="I672" i="5"/>
  <c r="AI671" i="5"/>
  <c r="S671" i="5"/>
  <c r="AS670" i="5"/>
  <c r="AC670" i="5"/>
  <c r="M670" i="5"/>
  <c r="AM669" i="5"/>
  <c r="W669" i="5"/>
  <c r="G669" i="5"/>
  <c r="AG668" i="5"/>
  <c r="Q668" i="5"/>
  <c r="AQ667" i="5"/>
  <c r="AI667" i="5"/>
  <c r="AA667" i="5"/>
  <c r="S667" i="5"/>
  <c r="K667" i="5"/>
  <c r="AS666" i="5"/>
  <c r="AK666" i="5"/>
  <c r="AC666" i="5"/>
  <c r="U666" i="5"/>
  <c r="M666" i="5"/>
  <c r="AU665" i="5"/>
  <c r="AM665" i="5"/>
  <c r="AE665" i="5"/>
  <c r="W665" i="5"/>
  <c r="O665" i="5"/>
  <c r="G665" i="5"/>
  <c r="AO664" i="5"/>
  <c r="AG664" i="5"/>
  <c r="Y664" i="5"/>
  <c r="Q664" i="5"/>
  <c r="I664" i="5"/>
  <c r="AQ663" i="5"/>
  <c r="AI663" i="5"/>
  <c r="AA663" i="5"/>
  <c r="S663" i="5"/>
  <c r="K663" i="5"/>
  <c r="AS662" i="5"/>
  <c r="AK662" i="5"/>
  <c r="AC662" i="5"/>
  <c r="U662" i="5"/>
  <c r="M662" i="5"/>
  <c r="AU661" i="5"/>
  <c r="AM661" i="5"/>
  <c r="AE661" i="5"/>
  <c r="W661" i="5"/>
  <c r="O661" i="5"/>
  <c r="G661" i="5"/>
  <c r="AO660" i="5"/>
  <c r="AG660" i="5"/>
  <c r="Y660" i="5"/>
  <c r="Q660" i="5"/>
  <c r="I660" i="5"/>
  <c r="AQ659" i="5"/>
  <c r="AI659" i="5"/>
  <c r="AA659" i="5"/>
  <c r="S659" i="5"/>
  <c r="K659" i="5"/>
  <c r="AS658" i="5"/>
  <c r="AK658" i="5"/>
  <c r="AC658" i="5"/>
  <c r="U658" i="5"/>
  <c r="M658" i="5"/>
  <c r="AU657" i="5"/>
  <c r="AM657" i="5"/>
  <c r="AE657" i="5"/>
  <c r="W657" i="5"/>
  <c r="O657" i="5"/>
  <c r="G657" i="5"/>
  <c r="AO656" i="5"/>
  <c r="AG656" i="5"/>
  <c r="Y656" i="5"/>
  <c r="Q656" i="5"/>
  <c r="I656" i="5"/>
  <c r="AQ655" i="5"/>
  <c r="AI655" i="5"/>
  <c r="AA655" i="5"/>
  <c r="S655" i="5"/>
  <c r="K655" i="5"/>
  <c r="AS654" i="5"/>
  <c r="AK654" i="5"/>
  <c r="AC654" i="5"/>
  <c r="U654" i="5"/>
  <c r="M654" i="5"/>
  <c r="AU653" i="5"/>
  <c r="AM653" i="5"/>
  <c r="AE653" i="5"/>
  <c r="W653" i="5"/>
  <c r="O653" i="5"/>
  <c r="G653" i="5"/>
  <c r="AO652" i="5"/>
  <c r="AG652" i="5"/>
  <c r="Y652" i="5"/>
  <c r="Q652" i="5"/>
  <c r="I652" i="5"/>
  <c r="AQ651" i="5"/>
  <c r="AI651" i="5"/>
  <c r="AA651" i="5"/>
  <c r="S651" i="5"/>
  <c r="K651" i="5"/>
  <c r="AS650" i="5"/>
  <c r="AK650" i="5"/>
  <c r="AC650" i="5"/>
  <c r="U650" i="5"/>
  <c r="M650" i="5"/>
  <c r="AU649" i="5"/>
  <c r="AM649" i="5"/>
  <c r="AE649" i="5"/>
  <c r="W649" i="5"/>
  <c r="O649" i="5"/>
  <c r="G649" i="5"/>
  <c r="AO648" i="5"/>
  <c r="AG648" i="5"/>
  <c r="Y648" i="5"/>
  <c r="Q648" i="5"/>
  <c r="I648" i="5"/>
  <c r="AQ647" i="5"/>
  <c r="AI647" i="5"/>
  <c r="AA647" i="5"/>
  <c r="S647" i="5"/>
  <c r="K647" i="5"/>
  <c r="AS646" i="5"/>
  <c r="AK646" i="5"/>
  <c r="AC646" i="5"/>
  <c r="U646" i="5"/>
  <c r="M646" i="5"/>
  <c r="AU645" i="5"/>
  <c r="AM645" i="5"/>
  <c r="AE645" i="5"/>
  <c r="W645" i="5"/>
  <c r="O645" i="5"/>
  <c r="G645" i="5"/>
  <c r="AO644" i="5"/>
  <c r="AG644" i="5"/>
  <c r="Y644" i="5"/>
  <c r="Q644" i="5"/>
  <c r="I644" i="5"/>
  <c r="AQ643" i="5"/>
  <c r="AI643" i="5"/>
  <c r="AA643" i="5"/>
  <c r="S643" i="5"/>
  <c r="K643" i="5"/>
  <c r="AS642" i="5"/>
  <c r="AK642" i="5"/>
  <c r="AC642" i="5"/>
  <c r="X642" i="5"/>
  <c r="S642" i="5"/>
  <c r="M642" i="5"/>
  <c r="H642" i="5"/>
  <c r="AS641" i="5"/>
  <c r="AM641" i="5"/>
  <c r="AH641" i="5"/>
  <c r="AC641" i="5"/>
  <c r="Y641" i="5"/>
  <c r="U641" i="5"/>
  <c r="Q641" i="5"/>
  <c r="M641" i="5"/>
  <c r="I641" i="5"/>
  <c r="AU640" i="5"/>
  <c r="AQ640" i="5"/>
  <c r="AM640" i="5"/>
  <c r="AI640" i="5"/>
  <c r="AE640" i="5"/>
  <c r="AA640" i="5"/>
  <c r="W640" i="5"/>
  <c r="S640" i="5"/>
  <c r="O640" i="5"/>
  <c r="K640" i="5"/>
  <c r="G640" i="5"/>
  <c r="AS639" i="5"/>
  <c r="AO639" i="5"/>
  <c r="AK639" i="5"/>
  <c r="AG639" i="5"/>
  <c r="AC639" i="5"/>
  <c r="Y639" i="5"/>
  <c r="U639" i="5"/>
  <c r="Q639" i="5"/>
  <c r="M639" i="5"/>
  <c r="I639" i="5"/>
  <c r="AU638" i="5"/>
  <c r="AQ638" i="5"/>
  <c r="AM638" i="5"/>
  <c r="AI638" i="5"/>
  <c r="AE638" i="5"/>
  <c r="AA638" i="5"/>
  <c r="W638" i="5"/>
  <c r="S638" i="5"/>
  <c r="O638" i="5"/>
  <c r="K638" i="5"/>
  <c r="G638" i="5"/>
  <c r="AS637" i="5"/>
  <c r="AO637" i="5"/>
  <c r="AK637" i="5"/>
  <c r="AG637" i="5"/>
  <c r="AC637" i="5"/>
  <c r="Y637" i="5"/>
  <c r="U637" i="5"/>
  <c r="Q637" i="5"/>
  <c r="M637" i="5"/>
  <c r="I637" i="5"/>
  <c r="AU636" i="5"/>
  <c r="AQ636" i="5"/>
  <c r="AM636" i="5"/>
  <c r="AI636" i="5"/>
  <c r="AE636" i="5"/>
  <c r="AA636" i="5"/>
  <c r="W636" i="5"/>
  <c r="S636" i="5"/>
  <c r="O636" i="5"/>
  <c r="K636" i="5"/>
  <c r="G636" i="5"/>
  <c r="AS635" i="5"/>
  <c r="AO635" i="5"/>
  <c r="AK635" i="5"/>
  <c r="AG635" i="5"/>
  <c r="AC635" i="5"/>
  <c r="Y635" i="5"/>
  <c r="U635" i="5"/>
  <c r="Q635" i="5"/>
  <c r="M635" i="5"/>
  <c r="I635" i="5"/>
  <c r="AU634" i="5"/>
  <c r="AQ634" i="5"/>
  <c r="AM634" i="5"/>
  <c r="AI634" i="5"/>
  <c r="AE634" i="5"/>
  <c r="AA634" i="5"/>
  <c r="W634" i="5"/>
  <c r="S634" i="5"/>
  <c r="O634" i="5"/>
  <c r="K634" i="5"/>
  <c r="G634" i="5"/>
  <c r="AS633" i="5"/>
  <c r="AO633" i="5"/>
  <c r="AK633" i="5"/>
  <c r="AG633" i="5"/>
  <c r="AC633" i="5"/>
  <c r="Y633" i="5"/>
  <c r="U633" i="5"/>
  <c r="Q633" i="5"/>
  <c r="M633" i="5"/>
  <c r="I633" i="5"/>
  <c r="AU632" i="5"/>
  <c r="AQ632" i="5"/>
  <c r="AM632" i="5"/>
  <c r="AI632" i="5"/>
  <c r="AE632" i="5"/>
  <c r="AA632" i="5"/>
  <c r="W632" i="5"/>
  <c r="S632" i="5"/>
  <c r="O632" i="5"/>
  <c r="K632" i="5"/>
  <c r="G632" i="5"/>
  <c r="AS631" i="5"/>
  <c r="AO631" i="5"/>
  <c r="AK631" i="5"/>
  <c r="AG631" i="5"/>
  <c r="AC631" i="5"/>
  <c r="Y631" i="5"/>
  <c r="U631" i="5"/>
  <c r="Q631" i="5"/>
  <c r="M631" i="5"/>
  <c r="I631" i="5"/>
  <c r="AU630" i="5"/>
  <c r="AQ630" i="5"/>
  <c r="AM630" i="5"/>
  <c r="AI630" i="5"/>
  <c r="AE630" i="5"/>
  <c r="AA630" i="5"/>
  <c r="W630" i="5"/>
  <c r="S630" i="5"/>
  <c r="O630" i="5"/>
  <c r="K630" i="5"/>
  <c r="G630" i="5"/>
  <c r="AS629" i="5"/>
  <c r="AO629" i="5"/>
  <c r="AK629" i="5"/>
  <c r="AG629" i="5"/>
  <c r="AC629" i="5"/>
  <c r="Y629" i="5"/>
  <c r="U629" i="5"/>
  <c r="Q629" i="5"/>
  <c r="M629" i="5"/>
  <c r="I629" i="5"/>
  <c r="AU628" i="5"/>
  <c r="AQ628" i="5"/>
  <c r="AM628" i="5"/>
  <c r="AI628" i="5"/>
  <c r="AE628" i="5"/>
  <c r="AA628" i="5"/>
  <c r="W628" i="5"/>
  <c r="S628" i="5"/>
  <c r="O628" i="5"/>
  <c r="K628" i="5"/>
  <c r="G628" i="5"/>
  <c r="AS627" i="5"/>
  <c r="AO627" i="5"/>
  <c r="AK627" i="5"/>
  <c r="AG627" i="5"/>
  <c r="AC627" i="5"/>
  <c r="Y627" i="5"/>
  <c r="U627" i="5"/>
  <c r="Q627" i="5"/>
  <c r="M627" i="5"/>
  <c r="I627" i="5"/>
  <c r="AU626" i="5"/>
  <c r="AQ626" i="5"/>
  <c r="AM626" i="5"/>
  <c r="AI626" i="5"/>
  <c r="AE626" i="5"/>
  <c r="AA626" i="5"/>
  <c r="W626" i="5"/>
  <c r="S626" i="5"/>
  <c r="O626" i="5"/>
  <c r="K626" i="5"/>
  <c r="G626" i="5"/>
  <c r="AS625" i="5"/>
  <c r="AO625" i="5"/>
  <c r="AK625" i="5"/>
  <c r="AG625" i="5"/>
  <c r="AC625" i="5"/>
  <c r="Y625" i="5"/>
  <c r="U625" i="5"/>
  <c r="Q625" i="5"/>
  <c r="M625" i="5"/>
  <c r="I625" i="5"/>
  <c r="AU624" i="5"/>
  <c r="AQ624" i="5"/>
  <c r="AM624" i="5"/>
  <c r="AI624" i="5"/>
  <c r="AE624" i="5"/>
  <c r="AA624" i="5"/>
  <c r="W624" i="5"/>
  <c r="S624" i="5"/>
  <c r="O624" i="5"/>
  <c r="K624" i="5"/>
  <c r="G624" i="5"/>
  <c r="AS623" i="5"/>
  <c r="AO623" i="5"/>
  <c r="AK623" i="5"/>
  <c r="AG623" i="5"/>
  <c r="AC623" i="5"/>
  <c r="Y623" i="5"/>
  <c r="U623" i="5"/>
  <c r="Q623" i="5"/>
  <c r="M623" i="5"/>
  <c r="I623" i="5"/>
  <c r="AU622" i="5"/>
  <c r="AQ622" i="5"/>
  <c r="AM622" i="5"/>
  <c r="AI622" i="5"/>
  <c r="AE622" i="5"/>
  <c r="AA622" i="5"/>
  <c r="W622" i="5"/>
  <c r="S622" i="5"/>
  <c r="O622" i="5"/>
  <c r="K622" i="5"/>
  <c r="G622" i="5"/>
  <c r="AS621" i="5"/>
  <c r="AO621" i="5"/>
  <c r="AK621" i="5"/>
  <c r="AG621" i="5"/>
  <c r="AC621" i="5"/>
  <c r="Y621" i="5"/>
  <c r="U621" i="5"/>
  <c r="Q621" i="5"/>
  <c r="M621" i="5"/>
  <c r="I621" i="5"/>
  <c r="AU620" i="5"/>
  <c r="AQ620" i="5"/>
  <c r="AM620" i="5"/>
  <c r="AI620" i="5"/>
  <c r="AE620" i="5"/>
  <c r="AA620" i="5"/>
  <c r="W620" i="5"/>
  <c r="S620" i="5"/>
  <c r="O620" i="5"/>
  <c r="K620" i="5"/>
  <c r="G620" i="5"/>
  <c r="AS619" i="5"/>
  <c r="AO619" i="5"/>
  <c r="AK619" i="5"/>
  <c r="AG619" i="5"/>
  <c r="AC619" i="5"/>
  <c r="Y619" i="5"/>
  <c r="U619" i="5"/>
  <c r="Q619" i="5"/>
  <c r="M619" i="5"/>
  <c r="I619" i="5"/>
  <c r="AU618" i="5"/>
  <c r="AQ618" i="5"/>
  <c r="AM618" i="5"/>
  <c r="AI618" i="5"/>
  <c r="AE618" i="5"/>
  <c r="AA618" i="5"/>
  <c r="W618" i="5"/>
  <c r="S618" i="5"/>
  <c r="O618" i="5"/>
  <c r="K618" i="5"/>
  <c r="G618" i="5"/>
  <c r="AS617" i="5"/>
  <c r="AO617" i="5"/>
  <c r="AK617" i="5"/>
  <c r="AG617" i="5"/>
  <c r="AC617" i="5"/>
  <c r="Y617" i="5"/>
  <c r="U617" i="5"/>
  <c r="Q617" i="5"/>
  <c r="M617" i="5"/>
  <c r="I617" i="5"/>
  <c r="AU616" i="5"/>
  <c r="AQ616" i="5"/>
  <c r="AM616" i="5"/>
  <c r="AI616" i="5"/>
  <c r="AE616" i="5"/>
  <c r="AA616" i="5"/>
  <c r="W616" i="5"/>
  <c r="S616" i="5"/>
  <c r="Q630" i="5"/>
  <c r="AQ629" i="5"/>
  <c r="AA629" i="5"/>
  <c r="K629" i="5"/>
  <c r="AK628" i="5"/>
  <c r="U628" i="5"/>
  <c r="AU627" i="5"/>
  <c r="AE627" i="5"/>
  <c r="O627" i="5"/>
  <c r="AO626" i="5"/>
  <c r="Y626" i="5"/>
  <c r="I626" i="5"/>
  <c r="AI625" i="5"/>
  <c r="S625" i="5"/>
  <c r="AS624" i="5"/>
  <c r="AC624" i="5"/>
  <c r="Q624" i="5"/>
  <c r="I624" i="5"/>
  <c r="AQ623" i="5"/>
  <c r="AI623" i="5"/>
  <c r="AA623" i="5"/>
  <c r="S623" i="5"/>
  <c r="K623" i="5"/>
  <c r="AS622" i="5"/>
  <c r="AK622" i="5"/>
  <c r="AC622" i="5"/>
  <c r="U622" i="5"/>
  <c r="M622" i="5"/>
  <c r="AU621" i="5"/>
  <c r="AM621" i="5"/>
  <c r="AE621" i="5"/>
  <c r="W621" i="5"/>
  <c r="O621" i="5"/>
  <c r="G621" i="5"/>
  <c r="AO620" i="5"/>
  <c r="AG620" i="5"/>
  <c r="Y620" i="5"/>
  <c r="Q620" i="5"/>
  <c r="I620" i="5"/>
  <c r="AQ619" i="5"/>
  <c r="AI619" i="5"/>
  <c r="AA619" i="5"/>
  <c r="T619" i="5"/>
  <c r="O619" i="5"/>
  <c r="J619" i="5"/>
  <c r="AT618" i="5"/>
  <c r="AO618" i="5"/>
  <c r="AJ618" i="5"/>
  <c r="AD618" i="5"/>
  <c r="Y618" i="5"/>
  <c r="T618" i="5"/>
  <c r="N618" i="5"/>
  <c r="I618" i="5"/>
  <c r="AT617" i="5"/>
  <c r="AN617" i="5"/>
  <c r="AI617" i="5"/>
  <c r="AD617" i="5"/>
  <c r="X617" i="5"/>
  <c r="S617" i="5"/>
  <c r="N617" i="5"/>
  <c r="H617" i="5"/>
  <c r="AS616" i="5"/>
  <c r="AN616" i="5"/>
  <c r="AH616" i="5"/>
  <c r="AC616" i="5"/>
  <c r="X616" i="5"/>
  <c r="R616" i="5"/>
  <c r="N616" i="5"/>
  <c r="J616" i="5"/>
  <c r="F616" i="5"/>
  <c r="AR615" i="5"/>
  <c r="AN615" i="5"/>
  <c r="AJ615" i="5"/>
  <c r="AF615" i="5"/>
  <c r="AB615" i="5"/>
  <c r="X615" i="5"/>
  <c r="T615" i="5"/>
  <c r="P615" i="5"/>
  <c r="L615" i="5"/>
  <c r="H615" i="5"/>
  <c r="AT614" i="5"/>
  <c r="AP614" i="5"/>
  <c r="AL614" i="5"/>
  <c r="AH614" i="5"/>
  <c r="AD614" i="5"/>
  <c r="Z614" i="5"/>
  <c r="V614" i="5"/>
  <c r="R614" i="5"/>
  <c r="N614" i="5"/>
  <c r="J614" i="5"/>
  <c r="F614" i="5"/>
  <c r="AR613" i="5"/>
  <c r="AN613" i="5"/>
  <c r="AJ613" i="5"/>
  <c r="AF613" i="5"/>
  <c r="AB613" i="5"/>
  <c r="X613" i="5"/>
  <c r="T613" i="5"/>
  <c r="P613" i="5"/>
  <c r="L613" i="5"/>
  <c r="H613" i="5"/>
  <c r="AT612" i="5"/>
  <c r="AP612" i="5"/>
  <c r="AL612" i="5"/>
  <c r="AH612" i="5"/>
  <c r="AD612" i="5"/>
  <c r="Z612" i="5"/>
  <c r="V612" i="5"/>
  <c r="R612" i="5"/>
  <c r="N612" i="5"/>
  <c r="J612" i="5"/>
  <c r="F612" i="5"/>
  <c r="AR611" i="5"/>
  <c r="AN611" i="5"/>
  <c r="AJ611" i="5"/>
  <c r="AF611" i="5"/>
  <c r="AB611" i="5"/>
  <c r="X611" i="5"/>
  <c r="T611" i="5"/>
  <c r="P611" i="5"/>
  <c r="L611" i="5"/>
  <c r="H611" i="5"/>
  <c r="AT610" i="5"/>
  <c r="AP610" i="5"/>
  <c r="AL610" i="5"/>
  <c r="AH610" i="5"/>
  <c r="AD610" i="5"/>
  <c r="Z610" i="5"/>
  <c r="V610" i="5"/>
  <c r="R610" i="5"/>
  <c r="N610" i="5"/>
  <c r="J610" i="5"/>
  <c r="F610" i="5"/>
  <c r="AR609" i="5"/>
  <c r="AN609" i="5"/>
  <c r="AJ609" i="5"/>
  <c r="AF609" i="5"/>
  <c r="AB609" i="5"/>
  <c r="X609" i="5"/>
  <c r="T609" i="5"/>
  <c r="P609" i="5"/>
  <c r="L609" i="5"/>
  <c r="H609" i="5"/>
  <c r="AT608" i="5"/>
  <c r="AP608" i="5"/>
  <c r="AL608" i="5"/>
  <c r="AH608" i="5"/>
  <c r="AD608" i="5"/>
  <c r="Z608" i="5"/>
  <c r="V608" i="5"/>
  <c r="R608" i="5"/>
  <c r="N608" i="5"/>
  <c r="J608" i="5"/>
  <c r="F608" i="5"/>
  <c r="AR607" i="5"/>
  <c r="AN607" i="5"/>
  <c r="AJ607" i="5"/>
  <c r="AF607" i="5"/>
  <c r="AB607" i="5"/>
  <c r="X607" i="5"/>
  <c r="T607" i="5"/>
  <c r="P607" i="5"/>
  <c r="L607" i="5"/>
  <c r="H607" i="5"/>
  <c r="AT606" i="5"/>
  <c r="AP606" i="5"/>
  <c r="AL606" i="5"/>
  <c r="AH606" i="5"/>
  <c r="AD606" i="5"/>
  <c r="Z606" i="5"/>
  <c r="V606" i="5"/>
  <c r="R606" i="5"/>
  <c r="N606" i="5"/>
  <c r="J606" i="5"/>
  <c r="F606" i="5"/>
  <c r="AR605" i="5"/>
  <c r="AN605" i="5"/>
  <c r="AJ605" i="5"/>
  <c r="AF605" i="5"/>
  <c r="AB605" i="5"/>
  <c r="X605" i="5"/>
  <c r="T605" i="5"/>
  <c r="P605" i="5"/>
  <c r="L605" i="5"/>
  <c r="H605" i="5"/>
  <c r="AT604" i="5"/>
  <c r="AP604" i="5"/>
  <c r="AL604" i="5"/>
  <c r="AH604" i="5"/>
  <c r="AD604" i="5"/>
  <c r="Z604" i="5"/>
  <c r="V604" i="5"/>
  <c r="R604" i="5"/>
  <c r="N604" i="5"/>
  <c r="J604" i="5"/>
  <c r="F604" i="5"/>
  <c r="AR603" i="5"/>
  <c r="AN603" i="5"/>
  <c r="AJ603" i="5"/>
  <c r="AF603" i="5"/>
  <c r="AB603" i="5"/>
  <c r="X603" i="5"/>
  <c r="T603" i="5"/>
  <c r="P603" i="5"/>
  <c r="L603" i="5"/>
  <c r="H603" i="5"/>
  <c r="AT602" i="5"/>
  <c r="AP602" i="5"/>
  <c r="AL602" i="5"/>
  <c r="AH602" i="5"/>
  <c r="AD602" i="5"/>
  <c r="Z602" i="5"/>
  <c r="V602" i="5"/>
  <c r="R602" i="5"/>
  <c r="N602" i="5"/>
  <c r="J602" i="5"/>
  <c r="F602" i="5"/>
  <c r="AR601" i="5"/>
  <c r="AN601" i="5"/>
  <c r="AJ601" i="5"/>
  <c r="AF601" i="5"/>
  <c r="AB601" i="5"/>
  <c r="X601" i="5"/>
  <c r="T601" i="5"/>
  <c r="P601" i="5"/>
  <c r="L601" i="5"/>
  <c r="H601" i="5"/>
  <c r="AT600" i="5"/>
  <c r="AP600" i="5"/>
  <c r="AL600" i="5"/>
  <c r="AH600" i="5"/>
  <c r="AD600" i="5"/>
  <c r="Z600" i="5"/>
  <c r="V600" i="5"/>
  <c r="R600" i="5"/>
  <c r="N600" i="5"/>
  <c r="J600" i="5"/>
  <c r="F600" i="5"/>
  <c r="AR599" i="5"/>
  <c r="AN599" i="5"/>
  <c r="AJ599" i="5"/>
  <c r="AF599" i="5"/>
  <c r="AB599" i="5"/>
  <c r="X599" i="5"/>
  <c r="T599" i="5"/>
  <c r="P599" i="5"/>
  <c r="L599" i="5"/>
  <c r="H599" i="5"/>
  <c r="AT598" i="5"/>
  <c r="AP598" i="5"/>
  <c r="AL598" i="5"/>
  <c r="AH598" i="5"/>
  <c r="AD598" i="5"/>
  <c r="Z598" i="5"/>
  <c r="V598" i="5"/>
  <c r="R598" i="5"/>
  <c r="N598" i="5"/>
  <c r="J598" i="5"/>
  <c r="F598" i="5"/>
  <c r="AR597" i="5"/>
  <c r="AN597" i="5"/>
  <c r="AJ597" i="5"/>
  <c r="AF597" i="5"/>
  <c r="AB597" i="5"/>
  <c r="X597" i="5"/>
  <c r="T597" i="5"/>
  <c r="P597" i="5"/>
  <c r="L597" i="5"/>
  <c r="H597" i="5"/>
  <c r="AT596" i="5"/>
  <c r="AP596" i="5"/>
  <c r="AL596" i="5"/>
  <c r="AH596" i="5"/>
  <c r="AD596" i="5"/>
  <c r="Z596" i="5"/>
  <c r="V596" i="5"/>
  <c r="R596" i="5"/>
  <c r="N596" i="5"/>
  <c r="J596" i="5"/>
  <c r="F596" i="5"/>
  <c r="AR595" i="5"/>
  <c r="AN595" i="5"/>
  <c r="AJ595" i="5"/>
  <c r="AF595" i="5"/>
  <c r="AB595" i="5"/>
  <c r="X595" i="5"/>
  <c r="T595" i="5"/>
  <c r="P595" i="5"/>
  <c r="L595" i="5"/>
  <c r="H595" i="5"/>
  <c r="AT594" i="5"/>
  <c r="AP594" i="5"/>
  <c r="AL594" i="5"/>
  <c r="AH594" i="5"/>
  <c r="AD594" i="5"/>
  <c r="Z594" i="5"/>
  <c r="V594" i="5"/>
  <c r="R594" i="5"/>
  <c r="N594" i="5"/>
  <c r="J594" i="5"/>
  <c r="F594" i="5"/>
  <c r="AR593" i="5"/>
  <c r="AN593" i="5"/>
  <c r="AJ593" i="5"/>
  <c r="AF593" i="5"/>
  <c r="AB593" i="5"/>
  <c r="X593" i="5"/>
  <c r="T593" i="5"/>
  <c r="P593" i="5"/>
  <c r="L593" i="5"/>
  <c r="H593" i="5"/>
  <c r="AT592" i="5"/>
  <c r="AP592" i="5"/>
  <c r="AL592" i="5"/>
  <c r="AH592" i="5"/>
  <c r="AD592" i="5"/>
  <c r="Z592" i="5"/>
  <c r="V592" i="5"/>
  <c r="R592" i="5"/>
  <c r="N592" i="5"/>
  <c r="J592" i="5"/>
  <c r="F592" i="5"/>
  <c r="AR591" i="5"/>
  <c r="AN591" i="5"/>
  <c r="AJ591" i="5"/>
  <c r="AF591" i="5"/>
  <c r="AB591" i="5"/>
  <c r="X591" i="5"/>
  <c r="T591" i="5"/>
  <c r="P591" i="5"/>
  <c r="L591" i="5"/>
  <c r="H591" i="5"/>
  <c r="AT590" i="5"/>
  <c r="AP590" i="5"/>
  <c r="AL590" i="5"/>
  <c r="AH590" i="5"/>
  <c r="AD590" i="5"/>
  <c r="Z590" i="5"/>
  <c r="V590" i="5"/>
  <c r="R590" i="5"/>
  <c r="N590" i="5"/>
  <c r="J590" i="5"/>
  <c r="F590" i="5"/>
  <c r="AR589" i="5"/>
  <c r="AN589" i="5"/>
  <c r="AJ589" i="5"/>
  <c r="AF589" i="5"/>
  <c r="AB589" i="5"/>
  <c r="X589" i="5"/>
  <c r="T589" i="5"/>
  <c r="P589" i="5"/>
  <c r="L589" i="5"/>
  <c r="H589" i="5"/>
  <c r="AT588" i="5"/>
  <c r="AP588" i="5"/>
  <c r="AL588" i="5"/>
  <c r="AH588" i="5"/>
  <c r="AD588" i="5"/>
  <c r="Z588" i="5"/>
  <c r="V588" i="5"/>
  <c r="R588" i="5"/>
  <c r="N588" i="5"/>
  <c r="J588" i="5"/>
  <c r="F588" i="5"/>
  <c r="AR587" i="5"/>
  <c r="AN587" i="5"/>
  <c r="AJ587" i="5"/>
  <c r="AF587" i="5"/>
  <c r="AB587" i="5"/>
  <c r="X587" i="5"/>
  <c r="T587" i="5"/>
  <c r="P587" i="5"/>
  <c r="L587" i="5"/>
  <c r="H587" i="5"/>
  <c r="AT586" i="5"/>
  <c r="AP586" i="5"/>
  <c r="AL586" i="5"/>
  <c r="AH586" i="5"/>
  <c r="AD586" i="5"/>
  <c r="Z586" i="5"/>
  <c r="V586" i="5"/>
  <c r="R586" i="5"/>
  <c r="N586" i="5"/>
  <c r="J586" i="5"/>
  <c r="F586" i="5"/>
  <c r="AR585" i="5"/>
  <c r="AN585" i="5"/>
  <c r="AJ585" i="5"/>
  <c r="AF585" i="5"/>
  <c r="AB585" i="5"/>
  <c r="X585" i="5"/>
  <c r="T585" i="5"/>
  <c r="P585" i="5"/>
  <c r="L585" i="5"/>
  <c r="H585" i="5"/>
  <c r="AT584" i="5"/>
  <c r="AP584" i="5"/>
  <c r="AL584" i="5"/>
  <c r="AH584" i="5"/>
  <c r="AD584" i="5"/>
  <c r="Z584" i="5"/>
  <c r="V584" i="5"/>
  <c r="R584" i="5"/>
  <c r="N584" i="5"/>
  <c r="J584" i="5"/>
  <c r="F584" i="5"/>
  <c r="AR583" i="5"/>
  <c r="AN583" i="5"/>
  <c r="AJ583" i="5"/>
  <c r="AF583" i="5"/>
  <c r="AB583" i="5"/>
  <c r="X583" i="5"/>
  <c r="T583" i="5"/>
  <c r="P583" i="5"/>
  <c r="L583" i="5"/>
  <c r="H583" i="5"/>
  <c r="AT582" i="5"/>
  <c r="AP582" i="5"/>
  <c r="AL582" i="5"/>
  <c r="AH582" i="5"/>
  <c r="AD582" i="5"/>
  <c r="Z582" i="5"/>
  <c r="V582" i="5"/>
  <c r="R582" i="5"/>
  <c r="N582" i="5"/>
  <c r="J582" i="5"/>
  <c r="F582" i="5"/>
  <c r="AR581" i="5"/>
  <c r="AN581" i="5"/>
  <c r="AJ581" i="5"/>
  <c r="AF581" i="5"/>
  <c r="AB581" i="5"/>
  <c r="X581" i="5"/>
  <c r="T581" i="5"/>
  <c r="P581" i="5"/>
  <c r="L581" i="5"/>
  <c r="H581" i="5"/>
  <c r="AT580" i="5"/>
  <c r="AP580" i="5"/>
  <c r="AL580" i="5"/>
  <c r="AH580" i="5"/>
  <c r="AD580" i="5"/>
  <c r="Z580" i="5"/>
  <c r="V580" i="5"/>
  <c r="R580" i="5"/>
  <c r="N580" i="5"/>
  <c r="J580" i="5"/>
  <c r="F580" i="5"/>
  <c r="AR579" i="5"/>
  <c r="AN579" i="5"/>
  <c r="AJ579" i="5"/>
  <c r="AF579" i="5"/>
  <c r="AB579" i="5"/>
  <c r="X579" i="5"/>
  <c r="T579" i="5"/>
  <c r="P579" i="5"/>
  <c r="L579" i="5"/>
  <c r="H579" i="5"/>
  <c r="AT578" i="5"/>
  <c r="AP578" i="5"/>
  <c r="AL578" i="5"/>
  <c r="AH578" i="5"/>
  <c r="AD578" i="5"/>
  <c r="Z578" i="5"/>
  <c r="V578" i="5"/>
  <c r="R578" i="5"/>
  <c r="N578" i="5"/>
  <c r="J578" i="5"/>
  <c r="F578" i="5"/>
  <c r="AR577" i="5"/>
  <c r="AN577" i="5"/>
  <c r="AJ577" i="5"/>
  <c r="AF577" i="5"/>
  <c r="AB577" i="5"/>
  <c r="X577" i="5"/>
  <c r="T577" i="5"/>
  <c r="P577" i="5"/>
  <c r="L577" i="5"/>
  <c r="H577" i="5"/>
  <c r="AT576" i="5"/>
  <c r="AP576" i="5"/>
  <c r="AL576" i="5"/>
  <c r="AH576" i="5"/>
  <c r="AD576" i="5"/>
  <c r="Z576" i="5"/>
  <c r="V576" i="5"/>
  <c r="R576" i="5"/>
  <c r="N576" i="5"/>
  <c r="J576" i="5"/>
  <c r="F576" i="5"/>
  <c r="AR575" i="5"/>
  <c r="AN575" i="5"/>
  <c r="AJ575" i="5"/>
  <c r="AF575" i="5"/>
  <c r="AB575" i="5"/>
  <c r="X575" i="5"/>
  <c r="T575" i="5"/>
  <c r="P575" i="5"/>
  <c r="L575" i="5"/>
  <c r="H575" i="5"/>
  <c r="AC630" i="5"/>
  <c r="M630" i="5"/>
  <c r="AM629" i="5"/>
  <c r="W629" i="5"/>
  <c r="G629" i="5"/>
  <c r="AG628" i="5"/>
  <c r="Q628" i="5"/>
  <c r="AQ627" i="5"/>
  <c r="AA627" i="5"/>
  <c r="K627" i="5"/>
  <c r="AK626" i="5"/>
  <c r="U626" i="5"/>
  <c r="AU625" i="5"/>
  <c r="AE625" i="5"/>
  <c r="O625" i="5"/>
  <c r="AO624" i="5"/>
  <c r="Y624" i="5"/>
  <c r="N624" i="5"/>
  <c r="F624" i="5"/>
  <c r="AN623" i="5"/>
  <c r="AF623" i="5"/>
  <c r="X623" i="5"/>
  <c r="P623" i="5"/>
  <c r="H623" i="5"/>
  <c r="AP622" i="5"/>
  <c r="AH622" i="5"/>
  <c r="Z622" i="5"/>
  <c r="R622" i="5"/>
  <c r="J622" i="5"/>
  <c r="AR621" i="5"/>
  <c r="AJ621" i="5"/>
  <c r="AB621" i="5"/>
  <c r="T621" i="5"/>
  <c r="L621" i="5"/>
  <c r="AT620" i="5"/>
  <c r="AL620" i="5"/>
  <c r="AD620" i="5"/>
  <c r="V620" i="5"/>
  <c r="N620" i="5"/>
  <c r="F620" i="5"/>
  <c r="AN619" i="5"/>
  <c r="AF619" i="5"/>
  <c r="X619" i="5"/>
  <c r="S619" i="5"/>
  <c r="N619" i="5"/>
  <c r="H619" i="5"/>
  <c r="AS618" i="5"/>
  <c r="AN618" i="5"/>
  <c r="AH618" i="5"/>
  <c r="AC618" i="5"/>
  <c r="X618" i="5"/>
  <c r="R618" i="5"/>
  <c r="M618" i="5"/>
  <c r="H618" i="5"/>
  <c r="AR617" i="5"/>
  <c r="AM617" i="5"/>
  <c r="AH617" i="5"/>
  <c r="AB617" i="5"/>
  <c r="W617" i="5"/>
  <c r="R617" i="5"/>
  <c r="L617" i="5"/>
  <c r="G617" i="5"/>
  <c r="AR616" i="5"/>
  <c r="AL616" i="5"/>
  <c r="AG616" i="5"/>
  <c r="AB616" i="5"/>
  <c r="V616" i="5"/>
  <c r="Q616" i="5"/>
  <c r="M616" i="5"/>
  <c r="I616" i="5"/>
  <c r="AU615" i="5"/>
  <c r="AQ615" i="5"/>
  <c r="AM615" i="5"/>
  <c r="AI615" i="5"/>
  <c r="AE615" i="5"/>
  <c r="AA615" i="5"/>
  <c r="W615" i="5"/>
  <c r="S615" i="5"/>
  <c r="O615" i="5"/>
  <c r="K615" i="5"/>
  <c r="G615" i="5"/>
  <c r="AS614" i="5"/>
  <c r="AO614" i="5"/>
  <c r="AK614" i="5"/>
  <c r="AG614" i="5"/>
  <c r="AC614" i="5"/>
  <c r="Y614" i="5"/>
  <c r="U614" i="5"/>
  <c r="Q614" i="5"/>
  <c r="M614" i="5"/>
  <c r="I614" i="5"/>
  <c r="AU613" i="5"/>
  <c r="AQ613" i="5"/>
  <c r="AM613" i="5"/>
  <c r="AI613" i="5"/>
  <c r="AE613" i="5"/>
  <c r="AA613" i="5"/>
  <c r="W613" i="5"/>
  <c r="S613" i="5"/>
  <c r="O613" i="5"/>
  <c r="K613" i="5"/>
  <c r="G613" i="5"/>
  <c r="AS612" i="5"/>
  <c r="AO612" i="5"/>
  <c r="AK612" i="5"/>
  <c r="AG612" i="5"/>
  <c r="AC612" i="5"/>
  <c r="Y612" i="5"/>
  <c r="U612" i="5"/>
  <c r="Q612" i="5"/>
  <c r="M612" i="5"/>
  <c r="I612" i="5"/>
  <c r="AU611" i="5"/>
  <c r="AQ611" i="5"/>
  <c r="AM611" i="5"/>
  <c r="AI611" i="5"/>
  <c r="AE611" i="5"/>
  <c r="AA611" i="5"/>
  <c r="W611" i="5"/>
  <c r="S611" i="5"/>
  <c r="O611" i="5"/>
  <c r="K611" i="5"/>
  <c r="G611" i="5"/>
  <c r="AS610" i="5"/>
  <c r="AO610" i="5"/>
  <c r="AK610" i="5"/>
  <c r="AG610" i="5"/>
  <c r="AC610" i="5"/>
  <c r="Y610" i="5"/>
  <c r="U610" i="5"/>
  <c r="Q610" i="5"/>
  <c r="M610" i="5"/>
  <c r="I610" i="5"/>
  <c r="AU609" i="5"/>
  <c r="AQ609" i="5"/>
  <c r="AM609" i="5"/>
  <c r="AI609" i="5"/>
  <c r="AE609" i="5"/>
  <c r="AA609" i="5"/>
  <c r="W609" i="5"/>
  <c r="S609" i="5"/>
  <c r="O609" i="5"/>
  <c r="K609" i="5"/>
  <c r="G609" i="5"/>
  <c r="AS608" i="5"/>
  <c r="AO608" i="5"/>
  <c r="AK608" i="5"/>
  <c r="AG608" i="5"/>
  <c r="AC608" i="5"/>
  <c r="Y608" i="5"/>
  <c r="U608" i="5"/>
  <c r="Q608" i="5"/>
  <c r="M608" i="5"/>
  <c r="I608" i="5"/>
  <c r="AU607" i="5"/>
  <c r="AQ607" i="5"/>
  <c r="AM607" i="5"/>
  <c r="AI607" i="5"/>
  <c r="AE607" i="5"/>
  <c r="AA607" i="5"/>
  <c r="W607" i="5"/>
  <c r="S607" i="5"/>
  <c r="O607" i="5"/>
  <c r="K607" i="5"/>
  <c r="G607" i="5"/>
  <c r="AS606" i="5"/>
  <c r="AO606" i="5"/>
  <c r="AK606" i="5"/>
  <c r="AG606" i="5"/>
  <c r="AC606" i="5"/>
  <c r="Y606" i="5"/>
  <c r="U606" i="5"/>
  <c r="Q606" i="5"/>
  <c r="M606" i="5"/>
  <c r="I606" i="5"/>
  <c r="AU605" i="5"/>
  <c r="AQ605" i="5"/>
  <c r="AM605" i="5"/>
  <c r="AI605" i="5"/>
  <c r="AE605" i="5"/>
  <c r="AA605" i="5"/>
  <c r="W605" i="5"/>
  <c r="S605" i="5"/>
  <c r="O605" i="5"/>
  <c r="K605" i="5"/>
  <c r="G605" i="5"/>
  <c r="AS604" i="5"/>
  <c r="AO604" i="5"/>
  <c r="AK604" i="5"/>
  <c r="AG604" i="5"/>
  <c r="AC604" i="5"/>
  <c r="Y604" i="5"/>
  <c r="U604" i="5"/>
  <c r="Q604" i="5"/>
  <c r="M604" i="5"/>
  <c r="I604" i="5"/>
  <c r="AU603" i="5"/>
  <c r="AQ603" i="5"/>
  <c r="AM603" i="5"/>
  <c r="AI603" i="5"/>
  <c r="AE603" i="5"/>
  <c r="AA603" i="5"/>
  <c r="W603" i="5"/>
  <c r="S603" i="5"/>
  <c r="O603" i="5"/>
  <c r="K603" i="5"/>
  <c r="G603" i="5"/>
  <c r="AS602" i="5"/>
  <c r="AO602" i="5"/>
  <c r="AK602" i="5"/>
  <c r="AG602" i="5"/>
  <c r="AC602" i="5"/>
  <c r="Y602" i="5"/>
  <c r="U602" i="5"/>
  <c r="Q602" i="5"/>
  <c r="M602" i="5"/>
  <c r="I602" i="5"/>
  <c r="AU601" i="5"/>
  <c r="AQ601" i="5"/>
  <c r="AM601" i="5"/>
  <c r="AI601" i="5"/>
  <c r="AE601" i="5"/>
  <c r="AA601" i="5"/>
  <c r="W601" i="5"/>
  <c r="S601" i="5"/>
  <c r="O601" i="5"/>
  <c r="K601" i="5"/>
  <c r="G601" i="5"/>
  <c r="AS600" i="5"/>
  <c r="AO600" i="5"/>
  <c r="AK600" i="5"/>
  <c r="AG600" i="5"/>
  <c r="AC600" i="5"/>
  <c r="Y600" i="5"/>
  <c r="U600" i="5"/>
  <c r="Q600" i="5"/>
  <c r="M600" i="5"/>
  <c r="I600" i="5"/>
  <c r="AU599" i="5"/>
  <c r="AQ599" i="5"/>
  <c r="AM599" i="5"/>
  <c r="AI599" i="5"/>
  <c r="AE599" i="5"/>
  <c r="AA599" i="5"/>
  <c r="W599" i="5"/>
  <c r="S599" i="5"/>
  <c r="O599" i="5"/>
  <c r="K599" i="5"/>
  <c r="G599" i="5"/>
  <c r="AS598" i="5"/>
  <c r="AO598" i="5"/>
  <c r="AK598" i="5"/>
  <c r="AG598" i="5"/>
  <c r="AC598" i="5"/>
  <c r="Y598" i="5"/>
  <c r="U598" i="5"/>
  <c r="Q598" i="5"/>
  <c r="M598" i="5"/>
  <c r="I598" i="5"/>
  <c r="AU597" i="5"/>
  <c r="AQ597" i="5"/>
  <c r="AM597" i="5"/>
  <c r="AI597" i="5"/>
  <c r="AE597" i="5"/>
  <c r="AA597" i="5"/>
  <c r="W597" i="5"/>
  <c r="S597" i="5"/>
  <c r="O597" i="5"/>
  <c r="K597" i="5"/>
  <c r="G597" i="5"/>
  <c r="AS596" i="5"/>
  <c r="AO596" i="5"/>
  <c r="AK596" i="5"/>
  <c r="AG596" i="5"/>
  <c r="AC596" i="5"/>
  <c r="Y596" i="5"/>
  <c r="U596" i="5"/>
  <c r="Q596" i="5"/>
  <c r="M596" i="5"/>
  <c r="I596" i="5"/>
  <c r="AU595" i="5"/>
  <c r="AQ595" i="5"/>
  <c r="AM595" i="5"/>
  <c r="AI595" i="5"/>
  <c r="AE595" i="5"/>
  <c r="AA595" i="5"/>
  <c r="W595" i="5"/>
  <c r="S595" i="5"/>
  <c r="O595" i="5"/>
  <c r="K595" i="5"/>
  <c r="G595" i="5"/>
  <c r="AS594" i="5"/>
  <c r="AO594" i="5"/>
  <c r="AK594" i="5"/>
  <c r="AG594" i="5"/>
  <c r="AC594" i="5"/>
  <c r="Y594" i="5"/>
  <c r="U594" i="5"/>
  <c r="Q594" i="5"/>
  <c r="M594" i="5"/>
  <c r="I594" i="5"/>
  <c r="AU593" i="5"/>
  <c r="AQ593" i="5"/>
  <c r="AM593" i="5"/>
  <c r="AI593" i="5"/>
  <c r="AE593" i="5"/>
  <c r="AA593" i="5"/>
  <c r="W593" i="5"/>
  <c r="S593" i="5"/>
  <c r="O593" i="5"/>
  <c r="K593" i="5"/>
  <c r="G593" i="5"/>
  <c r="AS592" i="5"/>
  <c r="AO592" i="5"/>
  <c r="AK592" i="5"/>
  <c r="AG592" i="5"/>
  <c r="AC592" i="5"/>
  <c r="Y592" i="5"/>
  <c r="U592" i="5"/>
  <c r="Q592" i="5"/>
  <c r="M592" i="5"/>
  <c r="I592" i="5"/>
  <c r="AU591" i="5"/>
  <c r="AQ591" i="5"/>
  <c r="AM591" i="5"/>
  <c r="AI591" i="5"/>
  <c r="AE591" i="5"/>
  <c r="AA591" i="5"/>
  <c r="W591" i="5"/>
  <c r="S591" i="5"/>
  <c r="O591" i="5"/>
  <c r="K591" i="5"/>
  <c r="G591" i="5"/>
  <c r="AS590" i="5"/>
  <c r="AO590" i="5"/>
  <c r="AK590" i="5"/>
  <c r="AG590" i="5"/>
  <c r="AC590" i="5"/>
  <c r="Y590" i="5"/>
  <c r="U590" i="5"/>
  <c r="Q590" i="5"/>
  <c r="M590" i="5"/>
  <c r="I590" i="5"/>
  <c r="AU589" i="5"/>
  <c r="AQ589" i="5"/>
  <c r="AM589" i="5"/>
  <c r="AI589" i="5"/>
  <c r="AE589" i="5"/>
  <c r="AA589" i="5"/>
  <c r="W589" i="5"/>
  <c r="S589" i="5"/>
  <c r="O589" i="5"/>
  <c r="K589" i="5"/>
  <c r="G589" i="5"/>
  <c r="AS588" i="5"/>
  <c r="AO588" i="5"/>
  <c r="AK588" i="5"/>
  <c r="AG588" i="5"/>
  <c r="AC588" i="5"/>
  <c r="Y588" i="5"/>
  <c r="U588" i="5"/>
  <c r="Q588" i="5"/>
  <c r="M588" i="5"/>
  <c r="I588" i="5"/>
  <c r="AU587" i="5"/>
  <c r="AQ587" i="5"/>
  <c r="AM587" i="5"/>
  <c r="AI587" i="5"/>
  <c r="AE587" i="5"/>
  <c r="AA587" i="5"/>
  <c r="W587" i="5"/>
  <c r="S587" i="5"/>
  <c r="O587" i="5"/>
  <c r="K587" i="5"/>
  <c r="G587" i="5"/>
  <c r="AS586" i="5"/>
  <c r="AO586" i="5"/>
  <c r="AK586" i="5"/>
  <c r="AG586" i="5"/>
  <c r="AC586" i="5"/>
  <c r="Y586" i="5"/>
  <c r="U586" i="5"/>
  <c r="Q586" i="5"/>
  <c r="M586" i="5"/>
  <c r="I586" i="5"/>
  <c r="AU585" i="5"/>
  <c r="AQ585" i="5"/>
  <c r="AM585" i="5"/>
  <c r="AI585" i="5"/>
  <c r="AE585" i="5"/>
  <c r="AA585" i="5"/>
  <c r="W585" i="5"/>
  <c r="S585" i="5"/>
  <c r="O585" i="5"/>
  <c r="K585" i="5"/>
  <c r="G585" i="5"/>
  <c r="AS584" i="5"/>
  <c r="AO584" i="5"/>
  <c r="AK584" i="5"/>
  <c r="AG584" i="5"/>
  <c r="AC584" i="5"/>
  <c r="Y584" i="5"/>
  <c r="U584" i="5"/>
  <c r="Q584" i="5"/>
  <c r="M584" i="5"/>
  <c r="I584" i="5"/>
  <c r="AU583" i="5"/>
  <c r="AQ583" i="5"/>
  <c r="AM583" i="5"/>
  <c r="AI583" i="5"/>
  <c r="AE583" i="5"/>
  <c r="AA583" i="5"/>
  <c r="W583" i="5"/>
  <c r="S583" i="5"/>
  <c r="O583" i="5"/>
  <c r="K583" i="5"/>
  <c r="G583" i="5"/>
  <c r="AS582" i="5"/>
  <c r="AO582" i="5"/>
  <c r="AK582" i="5"/>
  <c r="AG582" i="5"/>
  <c r="AC582" i="5"/>
  <c r="Y582" i="5"/>
  <c r="U582" i="5"/>
  <c r="Q582" i="5"/>
  <c r="M582" i="5"/>
  <c r="I582" i="5"/>
  <c r="AU581" i="5"/>
  <c r="AQ581" i="5"/>
  <c r="AM581" i="5"/>
  <c r="AI581" i="5"/>
  <c r="AE581" i="5"/>
  <c r="AA581" i="5"/>
  <c r="W581" i="5"/>
  <c r="S581" i="5"/>
  <c r="O581" i="5"/>
  <c r="K581" i="5"/>
  <c r="G581" i="5"/>
  <c r="AS580" i="5"/>
  <c r="AO580" i="5"/>
  <c r="AK580" i="5"/>
  <c r="AG580" i="5"/>
  <c r="AC580" i="5"/>
  <c r="Y580" i="5"/>
  <c r="U580" i="5"/>
  <c r="Q580" i="5"/>
  <c r="M580" i="5"/>
  <c r="I580" i="5"/>
  <c r="AU579" i="5"/>
  <c r="AQ579" i="5"/>
  <c r="AM579" i="5"/>
  <c r="AI579" i="5"/>
  <c r="AE579" i="5"/>
  <c r="AA579" i="5"/>
  <c r="W579" i="5"/>
  <c r="S579" i="5"/>
  <c r="O579" i="5"/>
  <c r="K579" i="5"/>
  <c r="G579" i="5"/>
  <c r="AS578" i="5"/>
  <c r="AO578" i="5"/>
  <c r="AK578" i="5"/>
  <c r="AG578" i="5"/>
  <c r="AC578" i="5"/>
  <c r="Y578" i="5"/>
  <c r="U578" i="5"/>
  <c r="Q578" i="5"/>
  <c r="M578" i="5"/>
  <c r="I578" i="5"/>
  <c r="AU577" i="5"/>
  <c r="AQ577" i="5"/>
  <c r="AM577" i="5"/>
  <c r="AI577" i="5"/>
  <c r="AE577" i="5"/>
  <c r="AA577" i="5"/>
  <c r="W577" i="5"/>
  <c r="S577" i="5"/>
  <c r="O577" i="5"/>
  <c r="K577" i="5"/>
  <c r="G577" i="5"/>
  <c r="AS576" i="5"/>
  <c r="AO576" i="5"/>
  <c r="AK576" i="5"/>
  <c r="AG576" i="5"/>
  <c r="AC576" i="5"/>
  <c r="Y576" i="5"/>
  <c r="U576" i="5"/>
  <c r="Q576" i="5"/>
  <c r="M576" i="5"/>
  <c r="I576" i="5"/>
  <c r="AU575" i="5"/>
  <c r="AQ575" i="5"/>
  <c r="AM575" i="5"/>
  <c r="AI575" i="5"/>
  <c r="AE575" i="5"/>
  <c r="AA575" i="5"/>
  <c r="W575" i="5"/>
  <c r="S575" i="5"/>
  <c r="O575" i="5"/>
  <c r="K575" i="5"/>
  <c r="G575" i="5"/>
  <c r="Y630" i="5"/>
  <c r="I630" i="5"/>
  <c r="AI629" i="5"/>
  <c r="S629" i="5"/>
  <c r="AS628" i="5"/>
  <c r="AC628" i="5"/>
  <c r="M628" i="5"/>
  <c r="AM627" i="5"/>
  <c r="W627" i="5"/>
  <c r="G627" i="5"/>
  <c r="AG626" i="5"/>
  <c r="Q626" i="5"/>
  <c r="AQ625" i="5"/>
  <c r="AA625" i="5"/>
  <c r="K625" i="5"/>
  <c r="AK624" i="5"/>
  <c r="U624" i="5"/>
  <c r="M624" i="5"/>
  <c r="AU623" i="5"/>
  <c r="AM623" i="5"/>
  <c r="AE623" i="5"/>
  <c r="W623" i="5"/>
  <c r="O623" i="5"/>
  <c r="G623" i="5"/>
  <c r="AO622" i="5"/>
  <c r="AG622" i="5"/>
  <c r="Y622" i="5"/>
  <c r="Q622" i="5"/>
  <c r="I622" i="5"/>
  <c r="AQ621" i="5"/>
  <c r="AI621" i="5"/>
  <c r="AA621" i="5"/>
  <c r="S621" i="5"/>
  <c r="K621" i="5"/>
  <c r="AS620" i="5"/>
  <c r="AK620" i="5"/>
  <c r="AC620" i="5"/>
  <c r="U620" i="5"/>
  <c r="M620" i="5"/>
  <c r="AU619" i="5"/>
  <c r="AM619" i="5"/>
  <c r="AE619" i="5"/>
  <c r="W619" i="5"/>
  <c r="R619" i="5"/>
  <c r="L619" i="5"/>
  <c r="G619" i="5"/>
  <c r="AR618" i="5"/>
  <c r="AL618" i="5"/>
  <c r="AG618" i="5"/>
  <c r="AB618" i="5"/>
  <c r="V618" i="5"/>
  <c r="Q618" i="5"/>
  <c r="L618" i="5"/>
  <c r="F618" i="5"/>
  <c r="AQ617" i="5"/>
  <c r="AL617" i="5"/>
  <c r="AF617" i="5"/>
  <c r="AA617" i="5"/>
  <c r="V617" i="5"/>
  <c r="P617" i="5"/>
  <c r="K617" i="5"/>
  <c r="F617" i="5"/>
  <c r="AP616" i="5"/>
  <c r="AK616" i="5"/>
  <c r="AF616" i="5"/>
  <c r="Z616" i="5"/>
  <c r="U616" i="5"/>
  <c r="P616" i="5"/>
  <c r="L616" i="5"/>
  <c r="H616" i="5"/>
  <c r="AT615" i="5"/>
  <c r="AP615" i="5"/>
  <c r="AL615" i="5"/>
  <c r="AH615" i="5"/>
  <c r="AD615" i="5"/>
  <c r="Z615" i="5"/>
  <c r="V615" i="5"/>
  <c r="R615" i="5"/>
  <c r="N615" i="5"/>
  <c r="J615" i="5"/>
  <c r="F615" i="5"/>
  <c r="AR614" i="5"/>
  <c r="AN614" i="5"/>
  <c r="AJ614" i="5"/>
  <c r="AF614" i="5"/>
  <c r="AB614" i="5"/>
  <c r="X614" i="5"/>
  <c r="T614" i="5"/>
  <c r="P614" i="5"/>
  <c r="L614" i="5"/>
  <c r="H614" i="5"/>
  <c r="AT613" i="5"/>
  <c r="AP613" i="5"/>
  <c r="AL613" i="5"/>
  <c r="AH613" i="5"/>
  <c r="AD613" i="5"/>
  <c r="Z613" i="5"/>
  <c r="V613" i="5"/>
  <c r="R613" i="5"/>
  <c r="N613" i="5"/>
  <c r="J613" i="5"/>
  <c r="F613" i="5"/>
  <c r="AR612" i="5"/>
  <c r="AN612" i="5"/>
  <c r="AJ612" i="5"/>
  <c r="AF612" i="5"/>
  <c r="AB612" i="5"/>
  <c r="X612" i="5"/>
  <c r="T612" i="5"/>
  <c r="P612" i="5"/>
  <c r="L612" i="5"/>
  <c r="H612" i="5"/>
  <c r="AT611" i="5"/>
  <c r="AP611" i="5"/>
  <c r="AL611" i="5"/>
  <c r="AH611" i="5"/>
  <c r="AD611" i="5"/>
  <c r="Z611" i="5"/>
  <c r="V611" i="5"/>
  <c r="R611" i="5"/>
  <c r="N611" i="5"/>
  <c r="J611" i="5"/>
  <c r="F611" i="5"/>
  <c r="AR610" i="5"/>
  <c r="AN610" i="5"/>
  <c r="AJ610" i="5"/>
  <c r="AF610" i="5"/>
  <c r="AB610" i="5"/>
  <c r="X610" i="5"/>
  <c r="T610" i="5"/>
  <c r="P610" i="5"/>
  <c r="L610" i="5"/>
  <c r="H610" i="5"/>
  <c r="AT609" i="5"/>
  <c r="AP609" i="5"/>
  <c r="AL609" i="5"/>
  <c r="AH609" i="5"/>
  <c r="AD609" i="5"/>
  <c r="Z609" i="5"/>
  <c r="V609" i="5"/>
  <c r="R609" i="5"/>
  <c r="N609" i="5"/>
  <c r="J609" i="5"/>
  <c r="F609" i="5"/>
  <c r="AR608" i="5"/>
  <c r="AN608" i="5"/>
  <c r="AJ608" i="5"/>
  <c r="AF608" i="5"/>
  <c r="AB608" i="5"/>
  <c r="X608" i="5"/>
  <c r="T608" i="5"/>
  <c r="P608" i="5"/>
  <c r="L608" i="5"/>
  <c r="H608" i="5"/>
  <c r="AT607" i="5"/>
  <c r="AP607" i="5"/>
  <c r="AL607" i="5"/>
  <c r="AH607" i="5"/>
  <c r="AD607" i="5"/>
  <c r="Z607" i="5"/>
  <c r="V607" i="5"/>
  <c r="R607" i="5"/>
  <c r="N607" i="5"/>
  <c r="J607" i="5"/>
  <c r="F607" i="5"/>
  <c r="AR606" i="5"/>
  <c r="AN606" i="5"/>
  <c r="AJ606" i="5"/>
  <c r="AF606" i="5"/>
  <c r="AB606" i="5"/>
  <c r="X606" i="5"/>
  <c r="T606" i="5"/>
  <c r="P606" i="5"/>
  <c r="L606" i="5"/>
  <c r="H606" i="5"/>
  <c r="AT605" i="5"/>
  <c r="AP605" i="5"/>
  <c r="AL605" i="5"/>
  <c r="AH605" i="5"/>
  <c r="AD605" i="5"/>
  <c r="Z605" i="5"/>
  <c r="V605" i="5"/>
  <c r="R605" i="5"/>
  <c r="N605" i="5"/>
  <c r="J605" i="5"/>
  <c r="F605" i="5"/>
  <c r="AR604" i="5"/>
  <c r="AN604" i="5"/>
  <c r="AJ604" i="5"/>
  <c r="AF604" i="5"/>
  <c r="AB604" i="5"/>
  <c r="X604" i="5"/>
  <c r="T604" i="5"/>
  <c r="P604" i="5"/>
  <c r="L604" i="5"/>
  <c r="H604" i="5"/>
  <c r="AT603" i="5"/>
  <c r="AP603" i="5"/>
  <c r="AL603" i="5"/>
  <c r="AH603" i="5"/>
  <c r="AD603" i="5"/>
  <c r="Z603" i="5"/>
  <c r="V603" i="5"/>
  <c r="R603" i="5"/>
  <c r="N603" i="5"/>
  <c r="J603" i="5"/>
  <c r="F603" i="5"/>
  <c r="AR602" i="5"/>
  <c r="AN602" i="5"/>
  <c r="AJ602" i="5"/>
  <c r="AF602" i="5"/>
  <c r="AB602" i="5"/>
  <c r="X602" i="5"/>
  <c r="T602" i="5"/>
  <c r="P602" i="5"/>
  <c r="L602" i="5"/>
  <c r="H602" i="5"/>
  <c r="AT601" i="5"/>
  <c r="AP601" i="5"/>
  <c r="AL601" i="5"/>
  <c r="AH601" i="5"/>
  <c r="AD601" i="5"/>
  <c r="Z601" i="5"/>
  <c r="V601" i="5"/>
  <c r="R601" i="5"/>
  <c r="N601" i="5"/>
  <c r="J601" i="5"/>
  <c r="F601" i="5"/>
  <c r="AR600" i="5"/>
  <c r="AN600" i="5"/>
  <c r="AJ600" i="5"/>
  <c r="AF600" i="5"/>
  <c r="AB600" i="5"/>
  <c r="X600" i="5"/>
  <c r="T600" i="5"/>
  <c r="P600" i="5"/>
  <c r="L600" i="5"/>
  <c r="H600" i="5"/>
  <c r="AT599" i="5"/>
  <c r="AP599" i="5"/>
  <c r="AL599" i="5"/>
  <c r="AH599" i="5"/>
  <c r="AD599" i="5"/>
  <c r="Z599" i="5"/>
  <c r="V599" i="5"/>
  <c r="R599" i="5"/>
  <c r="N599" i="5"/>
  <c r="J599" i="5"/>
  <c r="F599" i="5"/>
  <c r="AR598" i="5"/>
  <c r="AN598" i="5"/>
  <c r="AJ598" i="5"/>
  <c r="AF598" i="5"/>
  <c r="AB598" i="5"/>
  <c r="X598" i="5"/>
  <c r="T598" i="5"/>
  <c r="P598" i="5"/>
  <c r="L598" i="5"/>
  <c r="H598" i="5"/>
  <c r="AT597" i="5"/>
  <c r="AP597" i="5"/>
  <c r="AL597" i="5"/>
  <c r="AH597" i="5"/>
  <c r="AD597" i="5"/>
  <c r="Z597" i="5"/>
  <c r="V597" i="5"/>
  <c r="R597" i="5"/>
  <c r="N597" i="5"/>
  <c r="J597" i="5"/>
  <c r="F597" i="5"/>
  <c r="AR596" i="5"/>
  <c r="AN596" i="5"/>
  <c r="AJ596" i="5"/>
  <c r="AF596" i="5"/>
  <c r="AB596" i="5"/>
  <c r="X596" i="5"/>
  <c r="T596" i="5"/>
  <c r="P596" i="5"/>
  <c r="L596" i="5"/>
  <c r="H596" i="5"/>
  <c r="AT595" i="5"/>
  <c r="AP595" i="5"/>
  <c r="AL595" i="5"/>
  <c r="AH595" i="5"/>
  <c r="AD595" i="5"/>
  <c r="Z595" i="5"/>
  <c r="V595" i="5"/>
  <c r="R595" i="5"/>
  <c r="N595" i="5"/>
  <c r="J595" i="5"/>
  <c r="F595" i="5"/>
  <c r="AR594" i="5"/>
  <c r="AN594" i="5"/>
  <c r="AJ594" i="5"/>
  <c r="AF594" i="5"/>
  <c r="AB594" i="5"/>
  <c r="X594" i="5"/>
  <c r="T594" i="5"/>
  <c r="P594" i="5"/>
  <c r="L594" i="5"/>
  <c r="H594" i="5"/>
  <c r="AT593" i="5"/>
  <c r="AP593" i="5"/>
  <c r="AL593" i="5"/>
  <c r="AH593" i="5"/>
  <c r="AD593" i="5"/>
  <c r="Z593" i="5"/>
  <c r="V593" i="5"/>
  <c r="R593" i="5"/>
  <c r="N593" i="5"/>
  <c r="J593" i="5"/>
  <c r="F593" i="5"/>
  <c r="AR592" i="5"/>
  <c r="AN592" i="5"/>
  <c r="AJ592" i="5"/>
  <c r="AF592" i="5"/>
  <c r="AB592" i="5"/>
  <c r="X592" i="5"/>
  <c r="T592" i="5"/>
  <c r="P592" i="5"/>
  <c r="L592" i="5"/>
  <c r="H592" i="5"/>
  <c r="AT591" i="5"/>
  <c r="AP591" i="5"/>
  <c r="AL591" i="5"/>
  <c r="AH591" i="5"/>
  <c r="AD591" i="5"/>
  <c r="Z591" i="5"/>
  <c r="V591" i="5"/>
  <c r="R591" i="5"/>
  <c r="N591" i="5"/>
  <c r="J591" i="5"/>
  <c r="F591" i="5"/>
  <c r="AR590" i="5"/>
  <c r="AN590" i="5"/>
  <c r="AJ590" i="5"/>
  <c r="AF590" i="5"/>
  <c r="AB590" i="5"/>
  <c r="X590" i="5"/>
  <c r="T590" i="5"/>
  <c r="P590" i="5"/>
  <c r="L590" i="5"/>
  <c r="H590" i="5"/>
  <c r="AT589" i="5"/>
  <c r="AP589" i="5"/>
  <c r="AL589" i="5"/>
  <c r="AH589" i="5"/>
  <c r="AD589" i="5"/>
  <c r="Z589" i="5"/>
  <c r="V589" i="5"/>
  <c r="R589" i="5"/>
  <c r="N589" i="5"/>
  <c r="J589" i="5"/>
  <c r="F589" i="5"/>
  <c r="AR588" i="5"/>
  <c r="AN588" i="5"/>
  <c r="AJ588" i="5"/>
  <c r="AF588" i="5"/>
  <c r="AB588" i="5"/>
  <c r="X588" i="5"/>
  <c r="T588" i="5"/>
  <c r="P588" i="5"/>
  <c r="L588" i="5"/>
  <c r="H588" i="5"/>
  <c r="AT587" i="5"/>
  <c r="AP587" i="5"/>
  <c r="AL587" i="5"/>
  <c r="AH587" i="5"/>
  <c r="AD587" i="5"/>
  <c r="Z587" i="5"/>
  <c r="V587" i="5"/>
  <c r="R587" i="5"/>
  <c r="N587" i="5"/>
  <c r="J587" i="5"/>
  <c r="F587" i="5"/>
  <c r="AR586" i="5"/>
  <c r="AN586" i="5"/>
  <c r="AJ586" i="5"/>
  <c r="AF586" i="5"/>
  <c r="AB586" i="5"/>
  <c r="X586" i="5"/>
  <c r="T586" i="5"/>
  <c r="P586" i="5"/>
  <c r="L586" i="5"/>
  <c r="H586" i="5"/>
  <c r="AT585" i="5"/>
  <c r="AP585" i="5"/>
  <c r="AL585" i="5"/>
  <c r="AH585" i="5"/>
  <c r="AD585" i="5"/>
  <c r="Z585" i="5"/>
  <c r="V585" i="5"/>
  <c r="R585" i="5"/>
  <c r="N585" i="5"/>
  <c r="J585" i="5"/>
  <c r="F585" i="5"/>
  <c r="AR584" i="5"/>
  <c r="AN584" i="5"/>
  <c r="AJ584" i="5"/>
  <c r="AF584" i="5"/>
  <c r="AB584" i="5"/>
  <c r="X584" i="5"/>
  <c r="T584" i="5"/>
  <c r="P584" i="5"/>
  <c r="L584" i="5"/>
  <c r="H584" i="5"/>
  <c r="AT583" i="5"/>
  <c r="AP583" i="5"/>
  <c r="AL583" i="5"/>
  <c r="AH583" i="5"/>
  <c r="AD583" i="5"/>
  <c r="Z583" i="5"/>
  <c r="V583" i="5"/>
  <c r="R583" i="5"/>
  <c r="N583" i="5"/>
  <c r="J583" i="5"/>
  <c r="F583" i="5"/>
  <c r="AR582" i="5"/>
  <c r="AN582" i="5"/>
  <c r="AJ582" i="5"/>
  <c r="AF582" i="5"/>
  <c r="AB582" i="5"/>
  <c r="X582" i="5"/>
  <c r="T582" i="5"/>
  <c r="P582" i="5"/>
  <c r="L582" i="5"/>
  <c r="H582" i="5"/>
  <c r="AT581" i="5"/>
  <c r="AP581" i="5"/>
  <c r="AL581" i="5"/>
  <c r="AH581" i="5"/>
  <c r="AD581" i="5"/>
  <c r="Z581" i="5"/>
  <c r="V581" i="5"/>
  <c r="R581" i="5"/>
  <c r="N581" i="5"/>
  <c r="J581" i="5"/>
  <c r="F581" i="5"/>
  <c r="AR580" i="5"/>
  <c r="AN580" i="5"/>
  <c r="AJ580" i="5"/>
  <c r="AF580" i="5"/>
  <c r="AB580" i="5"/>
  <c r="X580" i="5"/>
  <c r="T580" i="5"/>
  <c r="P580" i="5"/>
  <c r="L580" i="5"/>
  <c r="H580" i="5"/>
  <c r="AT579" i="5"/>
  <c r="AP579" i="5"/>
  <c r="AL579" i="5"/>
  <c r="AH579" i="5"/>
  <c r="AD579" i="5"/>
  <c r="Z579" i="5"/>
  <c r="V579" i="5"/>
  <c r="R579" i="5"/>
  <c r="N579" i="5"/>
  <c r="J579" i="5"/>
  <c r="F579" i="5"/>
  <c r="AR578" i="5"/>
  <c r="AN578" i="5"/>
  <c r="AJ578" i="5"/>
  <c r="AF578" i="5"/>
  <c r="AB578" i="5"/>
  <c r="X578" i="5"/>
  <c r="T578" i="5"/>
  <c r="P578" i="5"/>
  <c r="L578" i="5"/>
  <c r="H578" i="5"/>
  <c r="AT577" i="5"/>
  <c r="AP577" i="5"/>
  <c r="AL577" i="5"/>
  <c r="AH577" i="5"/>
  <c r="AD577" i="5"/>
  <c r="Z577" i="5"/>
  <c r="V577" i="5"/>
  <c r="R577" i="5"/>
  <c r="N577" i="5"/>
  <c r="J577" i="5"/>
  <c r="F577" i="5"/>
  <c r="AR576" i="5"/>
  <c r="AN576" i="5"/>
  <c r="AJ576" i="5"/>
  <c r="AF576" i="5"/>
  <c r="AB576" i="5"/>
  <c r="X576" i="5"/>
  <c r="T576" i="5"/>
  <c r="P576" i="5"/>
  <c r="L576" i="5"/>
  <c r="H576" i="5"/>
  <c r="AT575" i="5"/>
  <c r="AP575" i="5"/>
  <c r="AL575" i="5"/>
  <c r="AH575" i="5"/>
  <c r="AD575" i="5"/>
  <c r="Z575" i="5"/>
  <c r="V575" i="5"/>
  <c r="R575" i="5"/>
  <c r="N575" i="5"/>
  <c r="J575" i="5"/>
  <c r="F575" i="5"/>
  <c r="U630" i="5"/>
  <c r="AU629" i="5"/>
  <c r="AE629" i="5"/>
  <c r="O629" i="5"/>
  <c r="AO628" i="5"/>
  <c r="Y628" i="5"/>
  <c r="I628" i="5"/>
  <c r="AI627" i="5"/>
  <c r="S627" i="5"/>
  <c r="AS626" i="5"/>
  <c r="AC626" i="5"/>
  <c r="M626" i="5"/>
  <c r="AM625" i="5"/>
  <c r="W625" i="5"/>
  <c r="G625" i="5"/>
  <c r="AG624" i="5"/>
  <c r="R624" i="5"/>
  <c r="J624" i="5"/>
  <c r="AR623" i="5"/>
  <c r="AJ623" i="5"/>
  <c r="AB623" i="5"/>
  <c r="T623" i="5"/>
  <c r="L623" i="5"/>
  <c r="AT622" i="5"/>
  <c r="AL622" i="5"/>
  <c r="AD622" i="5"/>
  <c r="V622" i="5"/>
  <c r="N622" i="5"/>
  <c r="F622" i="5"/>
  <c r="AN621" i="5"/>
  <c r="AF621" i="5"/>
  <c r="X621" i="5"/>
  <c r="P621" i="5"/>
  <c r="H621" i="5"/>
  <c r="AP620" i="5"/>
  <c r="AH620" i="5"/>
  <c r="Z620" i="5"/>
  <c r="R620" i="5"/>
  <c r="J620" i="5"/>
  <c r="AR619" i="5"/>
  <c r="AJ619" i="5"/>
  <c r="AB619" i="5"/>
  <c r="V619" i="5"/>
  <c r="P619" i="5"/>
  <c r="K619" i="5"/>
  <c r="F619" i="5"/>
  <c r="AP618" i="5"/>
  <c r="AK618" i="5"/>
  <c r="AF618" i="5"/>
  <c r="Z618" i="5"/>
  <c r="U618" i="5"/>
  <c r="P618" i="5"/>
  <c r="J618" i="5"/>
  <c r="AU617" i="5"/>
  <c r="AP617" i="5"/>
  <c r="AJ617" i="5"/>
  <c r="AE617" i="5"/>
  <c r="Z617" i="5"/>
  <c r="T617" i="5"/>
  <c r="O617" i="5"/>
  <c r="J617" i="5"/>
  <c r="AT616" i="5"/>
  <c r="AO616" i="5"/>
  <c r="AJ616" i="5"/>
  <c r="AD616" i="5"/>
  <c r="Y616" i="5"/>
  <c r="T616" i="5"/>
  <c r="O616" i="5"/>
  <c r="K616" i="5"/>
  <c r="G616" i="5"/>
  <c r="AS615" i="5"/>
  <c r="AO615" i="5"/>
  <c r="AK615" i="5"/>
  <c r="AG615" i="5"/>
  <c r="AC615" i="5"/>
  <c r="Y615" i="5"/>
  <c r="U615" i="5"/>
  <c r="Q615" i="5"/>
  <c r="M615" i="5"/>
  <c r="I615" i="5"/>
  <c r="AU614" i="5"/>
  <c r="AQ614" i="5"/>
  <c r="AM614" i="5"/>
  <c r="AI614" i="5"/>
  <c r="AE614" i="5"/>
  <c r="AA614" i="5"/>
  <c r="W614" i="5"/>
  <c r="S614" i="5"/>
  <c r="O614" i="5"/>
  <c r="K614" i="5"/>
  <c r="G614" i="5"/>
  <c r="AS613" i="5"/>
  <c r="AO613" i="5"/>
  <c r="AK613" i="5"/>
  <c r="AG613" i="5"/>
  <c r="AC613" i="5"/>
  <c r="Y613" i="5"/>
  <c r="U613" i="5"/>
  <c r="Q613" i="5"/>
  <c r="M613" i="5"/>
  <c r="I613" i="5"/>
  <c r="AU612" i="5"/>
  <c r="AQ612" i="5"/>
  <c r="AM612" i="5"/>
  <c r="AI612" i="5"/>
  <c r="AE612" i="5"/>
  <c r="AA612" i="5"/>
  <c r="W612" i="5"/>
  <c r="S612" i="5"/>
  <c r="O612" i="5"/>
  <c r="K612" i="5"/>
  <c r="G612" i="5"/>
  <c r="AS611" i="5"/>
  <c r="AO611" i="5"/>
  <c r="AK611" i="5"/>
  <c r="AG611" i="5"/>
  <c r="AC611" i="5"/>
  <c r="Y611" i="5"/>
  <c r="U611" i="5"/>
  <c r="Q611" i="5"/>
  <c r="M611" i="5"/>
  <c r="I611" i="5"/>
  <c r="AU610" i="5"/>
  <c r="AQ610" i="5"/>
  <c r="AM610" i="5"/>
  <c r="AI610" i="5"/>
  <c r="AE610" i="5"/>
  <c r="AA610" i="5"/>
  <c r="W610" i="5"/>
  <c r="S610" i="5"/>
  <c r="O610" i="5"/>
  <c r="K610" i="5"/>
  <c r="G610" i="5"/>
  <c r="AS609" i="5"/>
  <c r="AO609" i="5"/>
  <c r="AK609" i="5"/>
  <c r="AG609" i="5"/>
  <c r="AC609" i="5"/>
  <c r="Y609" i="5"/>
  <c r="U609" i="5"/>
  <c r="Q609" i="5"/>
  <c r="M609" i="5"/>
  <c r="I609" i="5"/>
  <c r="AU608" i="5"/>
  <c r="AQ608" i="5"/>
  <c r="AM608" i="5"/>
  <c r="AI608" i="5"/>
  <c r="AE608" i="5"/>
  <c r="AA608" i="5"/>
  <c r="W608" i="5"/>
  <c r="S608" i="5"/>
  <c r="O608" i="5"/>
  <c r="K608" i="5"/>
  <c r="G608" i="5"/>
  <c r="AS607" i="5"/>
  <c r="AO607" i="5"/>
  <c r="AK607" i="5"/>
  <c r="AG607" i="5"/>
  <c r="AC607" i="5"/>
  <c r="Y607" i="5"/>
  <c r="U607" i="5"/>
  <c r="Q607" i="5"/>
  <c r="M607" i="5"/>
  <c r="I607" i="5"/>
  <c r="AU606" i="5"/>
  <c r="AQ606" i="5"/>
  <c r="AM606" i="5"/>
  <c r="AI606" i="5"/>
  <c r="AE606" i="5"/>
  <c r="AA606" i="5"/>
  <c r="W606" i="5"/>
  <c r="S606" i="5"/>
  <c r="O606" i="5"/>
  <c r="K606" i="5"/>
  <c r="G606" i="5"/>
  <c r="AS605" i="5"/>
  <c r="AO605" i="5"/>
  <c r="AK605" i="5"/>
  <c r="AG605" i="5"/>
  <c r="AC605" i="5"/>
  <c r="Y605" i="5"/>
  <c r="U605" i="5"/>
  <c r="Q605" i="5"/>
  <c r="M605" i="5"/>
  <c r="I605" i="5"/>
  <c r="AU604" i="5"/>
  <c r="AQ604" i="5"/>
  <c r="AM604" i="5"/>
  <c r="AI604" i="5"/>
  <c r="AE604" i="5"/>
  <c r="AA604" i="5"/>
  <c r="W604" i="5"/>
  <c r="S604" i="5"/>
  <c r="O604" i="5"/>
  <c r="K604" i="5"/>
  <c r="G604" i="5"/>
  <c r="AS603" i="5"/>
  <c r="AO603" i="5"/>
  <c r="AK603" i="5"/>
  <c r="AG603" i="5"/>
  <c r="AC603" i="5"/>
  <c r="Y603" i="5"/>
  <c r="U603" i="5"/>
  <c r="Q603" i="5"/>
  <c r="M603" i="5"/>
  <c r="I603" i="5"/>
  <c r="AU602" i="5"/>
  <c r="AQ602" i="5"/>
  <c r="AM602" i="5"/>
  <c r="AI602" i="5"/>
  <c r="AE602" i="5"/>
  <c r="AA602" i="5"/>
  <c r="W602" i="5"/>
  <c r="S602" i="5"/>
  <c r="O602" i="5"/>
  <c r="K602" i="5"/>
  <c r="G602" i="5"/>
  <c r="AS601" i="5"/>
  <c r="AO601" i="5"/>
  <c r="AK601" i="5"/>
  <c r="AG601" i="5"/>
  <c r="AC601" i="5"/>
  <c r="Y601" i="5"/>
  <c r="U601" i="5"/>
  <c r="Q601" i="5"/>
  <c r="M601" i="5"/>
  <c r="I601" i="5"/>
  <c r="AU600" i="5"/>
  <c r="AQ600" i="5"/>
  <c r="AM600" i="5"/>
  <c r="AI600" i="5"/>
  <c r="AE600" i="5"/>
  <c r="AA600" i="5"/>
  <c r="W600" i="5"/>
  <c r="S600" i="5"/>
  <c r="O600" i="5"/>
  <c r="K600" i="5"/>
  <c r="G600" i="5"/>
  <c r="AS599" i="5"/>
  <c r="AO599" i="5"/>
  <c r="AK599" i="5"/>
  <c r="AG599" i="5"/>
  <c r="AC599" i="5"/>
  <c r="Y599" i="5"/>
  <c r="U599" i="5"/>
  <c r="Q599" i="5"/>
  <c r="M599" i="5"/>
  <c r="I599" i="5"/>
  <c r="AU598" i="5"/>
  <c r="AQ598" i="5"/>
  <c r="AM598" i="5"/>
  <c r="AI598" i="5"/>
  <c r="AE598" i="5"/>
  <c r="AA598" i="5"/>
  <c r="W598" i="5"/>
  <c r="S598" i="5"/>
  <c r="O598" i="5"/>
  <c r="K598" i="5"/>
  <c r="G598" i="5"/>
  <c r="AS597" i="5"/>
  <c r="AO597" i="5"/>
  <c r="AK597" i="5"/>
  <c r="AG597" i="5"/>
  <c r="AC597" i="5"/>
  <c r="Y597" i="5"/>
  <c r="U597" i="5"/>
  <c r="Q597" i="5"/>
  <c r="M597" i="5"/>
  <c r="I597" i="5"/>
  <c r="AU596" i="5"/>
  <c r="AQ596" i="5"/>
  <c r="AM596" i="5"/>
  <c r="AI596" i="5"/>
  <c r="AE596" i="5"/>
  <c r="AA596" i="5"/>
  <c r="W596" i="5"/>
  <c r="S596" i="5"/>
  <c r="O596" i="5"/>
  <c r="K596" i="5"/>
  <c r="G596" i="5"/>
  <c r="AS595" i="5"/>
  <c r="AO595" i="5"/>
  <c r="AK595" i="5"/>
  <c r="AG595" i="5"/>
  <c r="AC595" i="5"/>
  <c r="Y595" i="5"/>
  <c r="U595" i="5"/>
  <c r="Q595" i="5"/>
  <c r="M595" i="5"/>
  <c r="I595" i="5"/>
  <c r="AU594" i="5"/>
  <c r="AQ594" i="5"/>
  <c r="AM594" i="5"/>
  <c r="AI594" i="5"/>
  <c r="AE594" i="5"/>
  <c r="AA594" i="5"/>
  <c r="W594" i="5"/>
  <c r="S594" i="5"/>
  <c r="O594" i="5"/>
  <c r="K594" i="5"/>
  <c r="G594" i="5"/>
  <c r="AS593" i="5"/>
  <c r="AO593" i="5"/>
  <c r="AK593" i="5"/>
  <c r="AG593" i="5"/>
  <c r="AC593" i="5"/>
  <c r="Y593" i="5"/>
  <c r="U593" i="5"/>
  <c r="Q593" i="5"/>
  <c r="M593" i="5"/>
  <c r="I593" i="5"/>
  <c r="AU592" i="5"/>
  <c r="AQ592" i="5"/>
  <c r="AM592" i="5"/>
  <c r="AI592" i="5"/>
  <c r="AE592" i="5"/>
  <c r="AA592" i="5"/>
  <c r="W592" i="5"/>
  <c r="S592" i="5"/>
  <c r="O592" i="5"/>
  <c r="K592" i="5"/>
  <c r="G592" i="5"/>
  <c r="AS591" i="5"/>
  <c r="AO591" i="5"/>
  <c r="AK591" i="5"/>
  <c r="AG591" i="5"/>
  <c r="AC591" i="5"/>
  <c r="Y591" i="5"/>
  <c r="U591" i="5"/>
  <c r="Q591" i="5"/>
  <c r="M591" i="5"/>
  <c r="I591" i="5"/>
  <c r="AU590" i="5"/>
  <c r="AQ590" i="5"/>
  <c r="AM590" i="5"/>
  <c r="AI590" i="5"/>
  <c r="AE590" i="5"/>
  <c r="AA590" i="5"/>
  <c r="W590" i="5"/>
  <c r="S590" i="5"/>
  <c r="O590" i="5"/>
  <c r="K590" i="5"/>
  <c r="G590" i="5"/>
  <c r="AS589" i="5"/>
  <c r="AO589" i="5"/>
  <c r="AK589" i="5"/>
  <c r="AG589" i="5"/>
  <c r="AC589" i="5"/>
  <c r="Y589" i="5"/>
  <c r="U589" i="5"/>
  <c r="Q589" i="5"/>
  <c r="M589" i="5"/>
  <c r="I589" i="5"/>
  <c r="AU588" i="5"/>
  <c r="AQ588" i="5"/>
  <c r="AM588" i="5"/>
  <c r="AI588" i="5"/>
  <c r="AE588" i="5"/>
  <c r="AA588" i="5"/>
  <c r="W588" i="5"/>
  <c r="S588" i="5"/>
  <c r="O588" i="5"/>
  <c r="K588" i="5"/>
  <c r="G588" i="5"/>
  <c r="AS587" i="5"/>
  <c r="AO587" i="5"/>
  <c r="AK587" i="5"/>
  <c r="AG587" i="5"/>
  <c r="AC587" i="5"/>
  <c r="Y587" i="5"/>
  <c r="U587" i="5"/>
  <c r="Q587" i="5"/>
  <c r="M587" i="5"/>
  <c r="I587" i="5"/>
  <c r="AU586" i="5"/>
  <c r="AQ586" i="5"/>
  <c r="AM586" i="5"/>
  <c r="AI586" i="5"/>
  <c r="AE586" i="5"/>
  <c r="AA586" i="5"/>
  <c r="W586" i="5"/>
  <c r="S586" i="5"/>
  <c r="O586" i="5"/>
  <c r="K586" i="5"/>
  <c r="G586" i="5"/>
  <c r="AS585" i="5"/>
  <c r="AO585" i="5"/>
  <c r="AK585" i="5"/>
  <c r="AG585" i="5"/>
  <c r="AC585" i="5"/>
  <c r="Y585" i="5"/>
  <c r="U585" i="5"/>
  <c r="Q585" i="5"/>
  <c r="M585" i="5"/>
  <c r="I585" i="5"/>
  <c r="AU584" i="5"/>
  <c r="AQ584" i="5"/>
  <c r="AM584" i="5"/>
  <c r="AI584" i="5"/>
  <c r="AE584" i="5"/>
  <c r="AA584" i="5"/>
  <c r="W584" i="5"/>
  <c r="S584" i="5"/>
  <c r="O584" i="5"/>
  <c r="K584" i="5"/>
  <c r="G584" i="5"/>
  <c r="AS583" i="5"/>
  <c r="AO583" i="5"/>
  <c r="AK583" i="5"/>
  <c r="AG583" i="5"/>
  <c r="AC583" i="5"/>
  <c r="Y583" i="5"/>
  <c r="U583" i="5"/>
  <c r="Q583" i="5"/>
  <c r="M583" i="5"/>
  <c r="I583" i="5"/>
  <c r="AU582" i="5"/>
  <c r="AQ582" i="5"/>
  <c r="AM582" i="5"/>
  <c r="AI582" i="5"/>
  <c r="AE582" i="5"/>
  <c r="AA582" i="5"/>
  <c r="W582" i="5"/>
  <c r="S582" i="5"/>
  <c r="O582" i="5"/>
  <c r="K582" i="5"/>
  <c r="G582" i="5"/>
  <c r="AS581" i="5"/>
  <c r="AO581" i="5"/>
  <c r="AK581" i="5"/>
  <c r="AG581" i="5"/>
  <c r="AC581" i="5"/>
  <c r="Y581" i="5"/>
  <c r="U581" i="5"/>
  <c r="Q581" i="5"/>
  <c r="M581" i="5"/>
  <c r="I581" i="5"/>
  <c r="AU580" i="5"/>
  <c r="AQ580" i="5"/>
  <c r="AM580" i="5"/>
  <c r="AI580" i="5"/>
  <c r="AE580" i="5"/>
  <c r="AA580" i="5"/>
  <c r="W580" i="5"/>
  <c r="S580" i="5"/>
  <c r="O580" i="5"/>
  <c r="K580" i="5"/>
  <c r="G580" i="5"/>
  <c r="AS579" i="5"/>
  <c r="AO579" i="5"/>
  <c r="AK579" i="5"/>
  <c r="AG579" i="5"/>
  <c r="AC579" i="5"/>
  <c r="Y579" i="5"/>
  <c r="U579" i="5"/>
  <c r="Q579" i="5"/>
  <c r="M579" i="5"/>
  <c r="I579" i="5"/>
  <c r="AU578" i="5"/>
  <c r="AQ578" i="5"/>
  <c r="AM578" i="5"/>
  <c r="AI578" i="5"/>
  <c r="AE578" i="5"/>
  <c r="AA578" i="5"/>
  <c r="W578" i="5"/>
  <c r="S578" i="5"/>
  <c r="O578" i="5"/>
  <c r="K578" i="5"/>
  <c r="G578" i="5"/>
  <c r="AS577" i="5"/>
  <c r="AO577" i="5"/>
  <c r="AK577" i="5"/>
  <c r="AG577" i="5"/>
  <c r="AC577" i="5"/>
  <c r="Y577" i="5"/>
  <c r="U577" i="5"/>
  <c r="Q577" i="5"/>
  <c r="M577" i="5"/>
  <c r="I577" i="5"/>
  <c r="AU576" i="5"/>
  <c r="AQ576" i="5"/>
  <c r="AM576" i="5"/>
  <c r="AI576" i="5"/>
  <c r="AE576" i="5"/>
  <c r="AA576" i="5"/>
  <c r="W576" i="5"/>
  <c r="S576" i="5"/>
  <c r="O576" i="5"/>
  <c r="K576" i="5"/>
  <c r="G576" i="5"/>
  <c r="AS575" i="5"/>
  <c r="AO575" i="5"/>
  <c r="AK575" i="5"/>
  <c r="AG575" i="5"/>
  <c r="AC575" i="5"/>
  <c r="Y575" i="5"/>
  <c r="U575" i="5"/>
  <c r="Q575" i="5"/>
  <c r="M575" i="5"/>
  <c r="I575" i="5"/>
  <c r="L86" i="5"/>
  <c r="H86" i="5"/>
  <c r="J85" i="5"/>
  <c r="L84" i="5"/>
  <c r="H84" i="5"/>
  <c r="J83" i="5"/>
  <c r="K86" i="5"/>
  <c r="G86" i="5"/>
  <c r="I85" i="5"/>
  <c r="K84" i="5"/>
  <c r="G84" i="5"/>
  <c r="I83" i="5"/>
  <c r="J86" i="5"/>
  <c r="L85" i="5"/>
  <c r="H85" i="5"/>
  <c r="J84" i="5"/>
  <c r="L83" i="5"/>
  <c r="H83" i="5"/>
  <c r="I86" i="5"/>
  <c r="K85" i="5"/>
  <c r="G85" i="5"/>
  <c r="I84" i="5"/>
  <c r="K83" i="5"/>
  <c r="G83" i="5"/>
  <c r="E708" i="5"/>
  <c r="E725" i="5"/>
  <c r="E731" i="5"/>
  <c r="E742" i="5"/>
  <c r="E761" i="5"/>
  <c r="E774" i="5"/>
  <c r="E748" i="5"/>
  <c r="E756" i="5"/>
  <c r="E764" i="5"/>
  <c r="E780" i="5"/>
  <c r="E797" i="5"/>
  <c r="E775" i="5"/>
  <c r="E783" i="5"/>
  <c r="E799" i="5"/>
  <c r="E796" i="5"/>
  <c r="E804" i="5"/>
  <c r="E815" i="5"/>
  <c r="E825" i="5"/>
  <c r="E827" i="5"/>
  <c r="E814" i="5"/>
  <c r="E822" i="5"/>
  <c r="E829" i="5"/>
  <c r="E724" i="5"/>
  <c r="E717" i="5"/>
  <c r="E733" i="5"/>
  <c r="E710" i="5"/>
  <c r="E726" i="5"/>
  <c r="E712" i="5"/>
  <c r="E711" i="5"/>
  <c r="E719" i="5"/>
  <c r="E727" i="5"/>
  <c r="E739" i="5"/>
  <c r="E737" i="5"/>
  <c r="E759" i="5"/>
  <c r="E736" i="5"/>
  <c r="E744" i="5"/>
  <c r="E786" i="5"/>
  <c r="E749" i="5"/>
  <c r="E765" i="5"/>
  <c r="E782" i="5"/>
  <c r="E750" i="5"/>
  <c r="E758" i="5"/>
  <c r="E766" i="5"/>
  <c r="E768" i="5"/>
  <c r="E784" i="5"/>
  <c r="E801" i="5"/>
  <c r="E769" i="5"/>
  <c r="E777" i="5"/>
  <c r="E785" i="5"/>
  <c r="E803" i="5"/>
  <c r="E821" i="5"/>
  <c r="E790" i="5"/>
  <c r="E798" i="5"/>
  <c r="E806" i="5"/>
  <c r="E819" i="5"/>
  <c r="E816" i="5"/>
  <c r="E824" i="5"/>
  <c r="E722" i="5"/>
  <c r="E709" i="5"/>
  <c r="E763" i="5"/>
  <c r="E734" i="5"/>
  <c r="D580" i="5"/>
  <c r="B579" i="5"/>
  <c r="C579" i="5" s="1"/>
  <c r="E714" i="5"/>
  <c r="E716" i="5"/>
  <c r="E705" i="5"/>
  <c r="E713" i="5"/>
  <c r="E721" i="5"/>
  <c r="E729" i="5"/>
  <c r="E743" i="5"/>
  <c r="E728" i="5"/>
  <c r="E741" i="5"/>
  <c r="E738" i="5"/>
  <c r="E746" i="5"/>
  <c r="E753" i="5"/>
  <c r="E767" i="5"/>
  <c r="E752" i="5"/>
  <c r="E760" i="5"/>
  <c r="E772" i="5"/>
  <c r="E788" i="5"/>
  <c r="E805" i="5"/>
  <c r="E771" i="5"/>
  <c r="E779" i="5"/>
  <c r="E787" i="5"/>
  <c r="E809" i="5"/>
  <c r="E807" i="5"/>
  <c r="E792" i="5"/>
  <c r="E800" i="5"/>
  <c r="E808" i="5"/>
  <c r="E823" i="5"/>
  <c r="E826" i="5"/>
  <c r="E818" i="5"/>
  <c r="E828" i="5"/>
  <c r="D710" i="5"/>
  <c r="B709" i="5"/>
  <c r="C709" i="5" s="1"/>
  <c r="E706" i="5"/>
  <c r="E751" i="5"/>
  <c r="E718" i="5"/>
  <c r="E720" i="5"/>
  <c r="E707" i="5"/>
  <c r="E715" i="5"/>
  <c r="E723" i="5"/>
  <c r="E747" i="5"/>
  <c r="E755" i="5"/>
  <c r="E730" i="5"/>
  <c r="E745" i="5"/>
  <c r="E732" i="5"/>
  <c r="E740" i="5"/>
  <c r="E770" i="5"/>
  <c r="E757" i="5"/>
  <c r="E795" i="5"/>
  <c r="E754" i="5"/>
  <c r="E762" i="5"/>
  <c r="E776" i="5"/>
  <c r="E793" i="5"/>
  <c r="E773" i="5"/>
  <c r="E781" i="5"/>
  <c r="E789" i="5"/>
  <c r="E813" i="5"/>
  <c r="E794" i="5"/>
  <c r="E802" i="5"/>
  <c r="E810" i="5"/>
  <c r="E811" i="5"/>
  <c r="E812" i="5"/>
  <c r="E820" i="5"/>
  <c r="E830" i="5"/>
  <c r="H562" i="5" l="1"/>
  <c r="H560" i="5"/>
  <c r="E678" i="5"/>
  <c r="H561" i="5"/>
  <c r="E575" i="5"/>
  <c r="E591" i="5"/>
  <c r="E607" i="5"/>
  <c r="E615" i="5"/>
  <c r="E576" i="5"/>
  <c r="E584" i="5"/>
  <c r="E592" i="5"/>
  <c r="E600" i="5"/>
  <c r="E608" i="5"/>
  <c r="E616" i="5"/>
  <c r="E621" i="5"/>
  <c r="E629" i="5"/>
  <c r="E637" i="5"/>
  <c r="E651" i="5"/>
  <c r="E667" i="5"/>
  <c r="E630" i="5"/>
  <c r="E638" i="5"/>
  <c r="E653" i="5"/>
  <c r="E646" i="5"/>
  <c r="E654" i="5"/>
  <c r="E662" i="5"/>
  <c r="E670" i="5"/>
  <c r="E675" i="5"/>
  <c r="E690" i="5"/>
  <c r="E689" i="5"/>
  <c r="E697" i="5"/>
  <c r="E698" i="5"/>
  <c r="E583" i="5"/>
  <c r="E599" i="5"/>
  <c r="E577" i="5"/>
  <c r="E585" i="5"/>
  <c r="E593" i="5"/>
  <c r="E601" i="5"/>
  <c r="E609" i="5"/>
  <c r="E578" i="5"/>
  <c r="E586" i="5"/>
  <c r="E594" i="5"/>
  <c r="E602" i="5"/>
  <c r="E610" i="5"/>
  <c r="E623" i="5"/>
  <c r="E631" i="5"/>
  <c r="E639" i="5"/>
  <c r="E655" i="5"/>
  <c r="E632" i="5"/>
  <c r="E640" i="5"/>
  <c r="E657" i="5"/>
  <c r="E648" i="5"/>
  <c r="E656" i="5"/>
  <c r="E664" i="5"/>
  <c r="E672" i="5"/>
  <c r="E680" i="5"/>
  <c r="E669" i="5"/>
  <c r="E677" i="5"/>
  <c r="E683" i="5"/>
  <c r="E691" i="5"/>
  <c r="E699" i="5"/>
  <c r="E692" i="5"/>
  <c r="E700" i="5"/>
  <c r="D711" i="5"/>
  <c r="B710" i="5"/>
  <c r="C710" i="5" s="1"/>
  <c r="D581" i="5"/>
  <c r="B580" i="5"/>
  <c r="C580" i="5" s="1"/>
  <c r="E619" i="5"/>
  <c r="E579" i="5"/>
  <c r="E587" i="5"/>
  <c r="E595" i="5"/>
  <c r="E603" i="5"/>
  <c r="E611" i="5"/>
  <c r="E620" i="5"/>
  <c r="E580" i="5"/>
  <c r="E588" i="5"/>
  <c r="E596" i="5"/>
  <c r="E604" i="5"/>
  <c r="E612" i="5"/>
  <c r="E625" i="5"/>
  <c r="E633" i="5"/>
  <c r="E641" i="5"/>
  <c r="E643" i="5"/>
  <c r="E659" i="5"/>
  <c r="E626" i="5"/>
  <c r="E634" i="5"/>
  <c r="E645" i="5"/>
  <c r="E661" i="5"/>
  <c r="E642" i="5"/>
  <c r="E650" i="5"/>
  <c r="E658" i="5"/>
  <c r="E666" i="5"/>
  <c r="E674" i="5"/>
  <c r="E682" i="5"/>
  <c r="E684" i="5"/>
  <c r="E671" i="5"/>
  <c r="E679" i="5"/>
  <c r="E685" i="5"/>
  <c r="E693" i="5"/>
  <c r="E694" i="5"/>
  <c r="E622" i="5"/>
  <c r="E581" i="5"/>
  <c r="E589" i="5"/>
  <c r="E597" i="5"/>
  <c r="E605" i="5"/>
  <c r="E613" i="5"/>
  <c r="E617" i="5"/>
  <c r="E618" i="5"/>
  <c r="E624" i="5"/>
  <c r="E582" i="5"/>
  <c r="E590" i="5"/>
  <c r="E598" i="5"/>
  <c r="E606" i="5"/>
  <c r="E614" i="5"/>
  <c r="E627" i="5"/>
  <c r="E635" i="5"/>
  <c r="E647" i="5"/>
  <c r="E663" i="5"/>
  <c r="E628" i="5"/>
  <c r="E636" i="5"/>
  <c r="E649" i="5"/>
  <c r="E665" i="5"/>
  <c r="E644" i="5"/>
  <c r="E652" i="5"/>
  <c r="E660" i="5"/>
  <c r="E668" i="5"/>
  <c r="E676" i="5"/>
  <c r="E688" i="5"/>
  <c r="E673" i="5"/>
  <c r="E681" i="5"/>
  <c r="E686" i="5"/>
  <c r="E687" i="5"/>
  <c r="E695" i="5"/>
  <c r="E696" i="5"/>
  <c r="D712" i="5" l="1"/>
  <c r="B711" i="5"/>
  <c r="C711" i="5" s="1"/>
  <c r="D582" i="5"/>
  <c r="B581" i="5"/>
  <c r="C581" i="5" s="1"/>
  <c r="D583" i="5" l="1"/>
  <c r="B582" i="5"/>
  <c r="C582" i="5" s="1"/>
  <c r="D713" i="5"/>
  <c r="B712" i="5"/>
  <c r="C712" i="5" s="1"/>
  <c r="D714" i="5" l="1"/>
  <c r="B713" i="5"/>
  <c r="C713" i="5" s="1"/>
  <c r="D584" i="5"/>
  <c r="B583" i="5"/>
  <c r="C583" i="5" s="1"/>
  <c r="D585" i="5" l="1"/>
  <c r="B584" i="5"/>
  <c r="C584" i="5" s="1"/>
  <c r="D715" i="5"/>
  <c r="B714" i="5"/>
  <c r="C714" i="5" s="1"/>
  <c r="D586" i="5" l="1"/>
  <c r="B585" i="5"/>
  <c r="C585" i="5" s="1"/>
  <c r="D716" i="5"/>
  <c r="B715" i="5"/>
  <c r="C715" i="5" s="1"/>
  <c r="D587" i="5" l="1"/>
  <c r="B586" i="5"/>
  <c r="C586" i="5" s="1"/>
  <c r="D717" i="5"/>
  <c r="B716" i="5"/>
  <c r="C716" i="5" s="1"/>
  <c r="D588" i="5" l="1"/>
  <c r="B587" i="5"/>
  <c r="C587" i="5" s="1"/>
  <c r="D718" i="5"/>
  <c r="B717" i="5"/>
  <c r="C717" i="5" s="1"/>
  <c r="D719" i="5" l="1"/>
  <c r="B718" i="5"/>
  <c r="C718" i="5" s="1"/>
  <c r="D589" i="5"/>
  <c r="B588" i="5"/>
  <c r="C588" i="5" s="1"/>
  <c r="D720" i="5" l="1"/>
  <c r="B719" i="5"/>
  <c r="C719" i="5" s="1"/>
  <c r="D590" i="5"/>
  <c r="B589" i="5"/>
  <c r="C589" i="5" s="1"/>
  <c r="D721" i="5" l="1"/>
  <c r="B720" i="5"/>
  <c r="C720" i="5" s="1"/>
  <c r="D591" i="5"/>
  <c r="B590" i="5"/>
  <c r="C590" i="5" s="1"/>
  <c r="D722" i="5" l="1"/>
  <c r="B721" i="5"/>
  <c r="C721" i="5" s="1"/>
  <c r="D592" i="5"/>
  <c r="B591" i="5"/>
  <c r="C591" i="5" s="1"/>
  <c r="D723" i="5" l="1"/>
  <c r="B722" i="5"/>
  <c r="C722" i="5" s="1"/>
  <c r="D593" i="5"/>
  <c r="B592" i="5"/>
  <c r="C592" i="5" s="1"/>
  <c r="D724" i="5" l="1"/>
  <c r="B723" i="5"/>
  <c r="C723" i="5" s="1"/>
  <c r="D594" i="5"/>
  <c r="B593" i="5"/>
  <c r="C593" i="5" s="1"/>
  <c r="D595" i="5" l="1"/>
  <c r="B594" i="5"/>
  <c r="C594" i="5" s="1"/>
  <c r="D725" i="5"/>
  <c r="B724" i="5"/>
  <c r="C724" i="5" s="1"/>
  <c r="D596" i="5" l="1"/>
  <c r="B595" i="5"/>
  <c r="C595" i="5" s="1"/>
  <c r="D726" i="5"/>
  <c r="B725" i="5"/>
  <c r="C725" i="5" s="1"/>
  <c r="D727" i="5" l="1"/>
  <c r="B726" i="5"/>
  <c r="C726" i="5" s="1"/>
  <c r="D597" i="5"/>
  <c r="B596" i="5"/>
  <c r="C596" i="5" s="1"/>
  <c r="D598" i="5" l="1"/>
  <c r="B597" i="5"/>
  <c r="C597" i="5" s="1"/>
  <c r="D728" i="5"/>
  <c r="B727" i="5"/>
  <c r="C727" i="5" s="1"/>
  <c r="D729" i="5" l="1"/>
  <c r="B728" i="5"/>
  <c r="C728" i="5" s="1"/>
  <c r="D599" i="5"/>
  <c r="B598" i="5"/>
  <c r="C598" i="5" s="1"/>
  <c r="D730" i="5" l="1"/>
  <c r="B729" i="5"/>
  <c r="C729" i="5" s="1"/>
  <c r="D600" i="5"/>
  <c r="B599" i="5"/>
  <c r="C599" i="5" s="1"/>
  <c r="D731" i="5" l="1"/>
  <c r="B730" i="5"/>
  <c r="C730" i="5" s="1"/>
  <c r="D601" i="5"/>
  <c r="B600" i="5"/>
  <c r="C600" i="5" s="1"/>
  <c r="D602" i="5" l="1"/>
  <c r="B601" i="5"/>
  <c r="C601" i="5" s="1"/>
  <c r="D732" i="5"/>
  <c r="B731" i="5"/>
  <c r="C731" i="5" s="1"/>
  <c r="D733" i="5" l="1"/>
  <c r="B732" i="5"/>
  <c r="C732" i="5" s="1"/>
  <c r="D603" i="5"/>
  <c r="B602" i="5"/>
  <c r="C602" i="5" s="1"/>
  <c r="D604" i="5" l="1"/>
  <c r="B603" i="5"/>
  <c r="C603" i="5" s="1"/>
  <c r="D734" i="5"/>
  <c r="B733" i="5"/>
  <c r="C733" i="5" s="1"/>
  <c r="D605" i="5" l="1"/>
  <c r="B604" i="5"/>
  <c r="C604" i="5" s="1"/>
  <c r="D735" i="5"/>
  <c r="B734" i="5"/>
  <c r="C734" i="5" s="1"/>
  <c r="D736" i="5" l="1"/>
  <c r="B735" i="5"/>
  <c r="C735" i="5" s="1"/>
  <c r="D606" i="5"/>
  <c r="B605" i="5"/>
  <c r="C605" i="5" s="1"/>
  <c r="D607" i="5" l="1"/>
  <c r="B606" i="5"/>
  <c r="C606" i="5" s="1"/>
  <c r="D737" i="5"/>
  <c r="B736" i="5"/>
  <c r="C736" i="5" s="1"/>
  <c r="D738" i="5" l="1"/>
  <c r="B737" i="5"/>
  <c r="C737" i="5" s="1"/>
  <c r="D608" i="5"/>
  <c r="B607" i="5"/>
  <c r="C607" i="5" s="1"/>
  <c r="D739" i="5" l="1"/>
  <c r="B738" i="5"/>
  <c r="C738" i="5" s="1"/>
  <c r="D609" i="5"/>
  <c r="B608" i="5"/>
  <c r="C608" i="5" s="1"/>
  <c r="D740" i="5" l="1"/>
  <c r="B739" i="5"/>
  <c r="C739" i="5" s="1"/>
  <c r="D610" i="5"/>
  <c r="B609" i="5"/>
  <c r="C609" i="5" s="1"/>
  <c r="D611" i="5" l="1"/>
  <c r="B610" i="5"/>
  <c r="C610" i="5" s="1"/>
  <c r="D741" i="5"/>
  <c r="B740" i="5"/>
  <c r="C740" i="5" s="1"/>
  <c r="D742" i="5" l="1"/>
  <c r="B741" i="5"/>
  <c r="C741" i="5" s="1"/>
  <c r="D612" i="5"/>
  <c r="B611" i="5"/>
  <c r="C611" i="5" s="1"/>
  <c r="D613" i="5" l="1"/>
  <c r="B612" i="5"/>
  <c r="C612" i="5" s="1"/>
  <c r="D743" i="5"/>
  <c r="B742" i="5"/>
  <c r="C742" i="5" s="1"/>
  <c r="D744" i="5" l="1"/>
  <c r="B743" i="5"/>
  <c r="C743" i="5" s="1"/>
  <c r="D614" i="5"/>
  <c r="B613" i="5"/>
  <c r="C613" i="5" s="1"/>
  <c r="D615" i="5" l="1"/>
  <c r="B614" i="5"/>
  <c r="C614" i="5" s="1"/>
  <c r="D745" i="5"/>
  <c r="B744" i="5"/>
  <c r="C744" i="5" s="1"/>
  <c r="D746" i="5" l="1"/>
  <c r="B745" i="5"/>
  <c r="C745" i="5" s="1"/>
  <c r="D616" i="5"/>
  <c r="B615" i="5"/>
  <c r="C615" i="5" s="1"/>
  <c r="D617" i="5" l="1"/>
  <c r="B616" i="5"/>
  <c r="C616" i="5" s="1"/>
  <c r="D747" i="5"/>
  <c r="B746" i="5"/>
  <c r="C746" i="5" s="1"/>
  <c r="D748" i="5" l="1"/>
  <c r="B747" i="5"/>
  <c r="C747" i="5" s="1"/>
  <c r="D618" i="5"/>
  <c r="B617" i="5"/>
  <c r="C617" i="5" s="1"/>
  <c r="D619" i="5" l="1"/>
  <c r="B618" i="5"/>
  <c r="C618" i="5" s="1"/>
  <c r="D749" i="5"/>
  <c r="B748" i="5"/>
  <c r="C748" i="5" s="1"/>
  <c r="D750" i="5" l="1"/>
  <c r="B749" i="5"/>
  <c r="C749" i="5" s="1"/>
  <c r="D620" i="5"/>
  <c r="B619" i="5"/>
  <c r="C619" i="5" s="1"/>
  <c r="D621" i="5" l="1"/>
  <c r="B620" i="5"/>
  <c r="C620" i="5" s="1"/>
  <c r="D751" i="5"/>
  <c r="B750" i="5"/>
  <c r="C750" i="5" s="1"/>
  <c r="D752" i="5" l="1"/>
  <c r="B751" i="5"/>
  <c r="C751" i="5" s="1"/>
  <c r="D622" i="5"/>
  <c r="B621" i="5"/>
  <c r="C621" i="5" s="1"/>
  <c r="D623" i="5" l="1"/>
  <c r="B622" i="5"/>
  <c r="C622" i="5" s="1"/>
  <c r="D753" i="5"/>
  <c r="B752" i="5"/>
  <c r="C752" i="5" s="1"/>
  <c r="D754" i="5" l="1"/>
  <c r="B753" i="5"/>
  <c r="C753" i="5" s="1"/>
  <c r="D624" i="5"/>
  <c r="B623" i="5"/>
  <c r="C623" i="5" s="1"/>
  <c r="D625" i="5" l="1"/>
  <c r="B624" i="5"/>
  <c r="C624" i="5" s="1"/>
  <c r="D755" i="5"/>
  <c r="B754" i="5"/>
  <c r="C754" i="5" s="1"/>
  <c r="D756" i="5" l="1"/>
  <c r="B755" i="5"/>
  <c r="C755" i="5" s="1"/>
  <c r="D626" i="5"/>
  <c r="B625" i="5"/>
  <c r="C625" i="5" s="1"/>
  <c r="D627" i="5" l="1"/>
  <c r="B626" i="5"/>
  <c r="C626" i="5" s="1"/>
  <c r="D757" i="5"/>
  <c r="B756" i="5"/>
  <c r="C756" i="5" s="1"/>
  <c r="D758" i="5" l="1"/>
  <c r="B757" i="5"/>
  <c r="C757" i="5" s="1"/>
  <c r="D628" i="5"/>
  <c r="B627" i="5"/>
  <c r="C627" i="5" s="1"/>
  <c r="D629" i="5" l="1"/>
  <c r="B628" i="5"/>
  <c r="C628" i="5" s="1"/>
  <c r="D759" i="5"/>
  <c r="B758" i="5"/>
  <c r="C758" i="5" s="1"/>
  <c r="D760" i="5" l="1"/>
  <c r="B759" i="5"/>
  <c r="C759" i="5" s="1"/>
  <c r="D630" i="5"/>
  <c r="B629" i="5"/>
  <c r="C629" i="5" s="1"/>
  <c r="D631" i="5" l="1"/>
  <c r="B630" i="5"/>
  <c r="C630" i="5" s="1"/>
  <c r="D761" i="5"/>
  <c r="B760" i="5"/>
  <c r="C760" i="5" s="1"/>
  <c r="D762" i="5" l="1"/>
  <c r="B761" i="5"/>
  <c r="C761" i="5" s="1"/>
  <c r="D632" i="5"/>
  <c r="B631" i="5"/>
  <c r="C631" i="5" s="1"/>
  <c r="D633" i="5" l="1"/>
  <c r="B632" i="5"/>
  <c r="C632" i="5" s="1"/>
  <c r="D763" i="5"/>
  <c r="B762" i="5"/>
  <c r="C762" i="5" s="1"/>
  <c r="D764" i="5" l="1"/>
  <c r="B763" i="5"/>
  <c r="C763" i="5" s="1"/>
  <c r="D634" i="5"/>
  <c r="B633" i="5"/>
  <c r="C633" i="5" s="1"/>
  <c r="D635" i="5" l="1"/>
  <c r="B634" i="5"/>
  <c r="C634" i="5" s="1"/>
  <c r="D765" i="5"/>
  <c r="B764" i="5"/>
  <c r="C764" i="5" s="1"/>
  <c r="D766" i="5" l="1"/>
  <c r="B765" i="5"/>
  <c r="C765" i="5" s="1"/>
  <c r="D636" i="5"/>
  <c r="B635" i="5"/>
  <c r="C635" i="5" s="1"/>
  <c r="D637" i="5" l="1"/>
  <c r="B636" i="5"/>
  <c r="C636" i="5" s="1"/>
  <c r="B766" i="5"/>
  <c r="C766" i="5" s="1"/>
  <c r="D767" i="5"/>
  <c r="B767" i="5" l="1"/>
  <c r="C767" i="5" s="1"/>
  <c r="D768" i="5"/>
  <c r="D638" i="5"/>
  <c r="B637" i="5"/>
  <c r="C637" i="5" s="1"/>
  <c r="D639" i="5" l="1"/>
  <c r="B638" i="5"/>
  <c r="C638" i="5" s="1"/>
  <c r="B768" i="5"/>
  <c r="C768" i="5" s="1"/>
  <c r="D769" i="5"/>
  <c r="B769" i="5" l="1"/>
  <c r="C769" i="5" s="1"/>
  <c r="D770" i="5"/>
  <c r="D640" i="5"/>
  <c r="B639" i="5"/>
  <c r="C639" i="5" s="1"/>
  <c r="D641" i="5" l="1"/>
  <c r="B640" i="5"/>
  <c r="C640" i="5" s="1"/>
  <c r="B770" i="5"/>
  <c r="C770" i="5" s="1"/>
  <c r="D771" i="5"/>
  <c r="B771" i="5" l="1"/>
  <c r="C771" i="5" s="1"/>
  <c r="D772" i="5"/>
  <c r="D642" i="5"/>
  <c r="B641" i="5"/>
  <c r="C641" i="5" s="1"/>
  <c r="D643" i="5" l="1"/>
  <c r="B642" i="5"/>
  <c r="C642" i="5" s="1"/>
  <c r="B772" i="5"/>
  <c r="C772" i="5" s="1"/>
  <c r="D773" i="5"/>
  <c r="B773" i="5" l="1"/>
  <c r="C773" i="5" s="1"/>
  <c r="D774" i="5"/>
  <c r="D644" i="5"/>
  <c r="B643" i="5"/>
  <c r="C643" i="5" s="1"/>
  <c r="D645" i="5" l="1"/>
  <c r="B644" i="5"/>
  <c r="C644" i="5" s="1"/>
  <c r="B774" i="5"/>
  <c r="C774" i="5" s="1"/>
  <c r="D775" i="5"/>
  <c r="B775" i="5" l="1"/>
  <c r="C775" i="5" s="1"/>
  <c r="D776" i="5"/>
  <c r="D646" i="5"/>
  <c r="B645" i="5"/>
  <c r="C645" i="5" s="1"/>
  <c r="D647" i="5" l="1"/>
  <c r="B646" i="5"/>
  <c r="C646" i="5" s="1"/>
  <c r="B776" i="5"/>
  <c r="C776" i="5" s="1"/>
  <c r="D777" i="5"/>
  <c r="B777" i="5" l="1"/>
  <c r="C777" i="5" s="1"/>
  <c r="D778" i="5"/>
  <c r="D648" i="5"/>
  <c r="B647" i="5"/>
  <c r="C647" i="5" s="1"/>
  <c r="D649" i="5" l="1"/>
  <c r="B648" i="5"/>
  <c r="C648" i="5" s="1"/>
  <c r="B778" i="5"/>
  <c r="C778" i="5" s="1"/>
  <c r="D779" i="5"/>
  <c r="B779" i="5" l="1"/>
  <c r="C779" i="5" s="1"/>
  <c r="D780" i="5"/>
  <c r="D650" i="5"/>
  <c r="B649" i="5"/>
  <c r="C649" i="5" s="1"/>
  <c r="D651" i="5" l="1"/>
  <c r="B650" i="5"/>
  <c r="C650" i="5" s="1"/>
  <c r="B780" i="5"/>
  <c r="C780" i="5" s="1"/>
  <c r="D781" i="5"/>
  <c r="B781" i="5" l="1"/>
  <c r="C781" i="5" s="1"/>
  <c r="D782" i="5"/>
  <c r="D652" i="5"/>
  <c r="B651" i="5"/>
  <c r="C651" i="5" s="1"/>
  <c r="D653" i="5" l="1"/>
  <c r="B652" i="5"/>
  <c r="C652" i="5" s="1"/>
  <c r="B782" i="5"/>
  <c r="C782" i="5" s="1"/>
  <c r="D783" i="5"/>
  <c r="B783" i="5" l="1"/>
  <c r="C783" i="5" s="1"/>
  <c r="D784" i="5"/>
  <c r="D654" i="5"/>
  <c r="B653" i="5"/>
  <c r="C653" i="5" s="1"/>
  <c r="D655" i="5" l="1"/>
  <c r="B654" i="5"/>
  <c r="C654" i="5" s="1"/>
  <c r="B784" i="5"/>
  <c r="C784" i="5" s="1"/>
  <c r="D785" i="5"/>
  <c r="B785" i="5" l="1"/>
  <c r="C785" i="5" s="1"/>
  <c r="D786" i="5"/>
  <c r="D656" i="5"/>
  <c r="B655" i="5"/>
  <c r="C655" i="5" s="1"/>
  <c r="D657" i="5" l="1"/>
  <c r="B656" i="5"/>
  <c r="C656" i="5" s="1"/>
  <c r="B786" i="5"/>
  <c r="C786" i="5" s="1"/>
  <c r="D787" i="5"/>
  <c r="B787" i="5" l="1"/>
  <c r="C787" i="5" s="1"/>
  <c r="D788" i="5"/>
  <c r="D658" i="5"/>
  <c r="B657" i="5"/>
  <c r="C657" i="5" s="1"/>
  <c r="D659" i="5" l="1"/>
  <c r="B658" i="5"/>
  <c r="C658" i="5" s="1"/>
  <c r="B788" i="5"/>
  <c r="C788" i="5" s="1"/>
  <c r="D789" i="5"/>
  <c r="B789" i="5" l="1"/>
  <c r="C789" i="5" s="1"/>
  <c r="D790" i="5"/>
  <c r="D660" i="5"/>
  <c r="B659" i="5"/>
  <c r="C659" i="5" s="1"/>
  <c r="D661" i="5" l="1"/>
  <c r="B660" i="5"/>
  <c r="C660" i="5" s="1"/>
  <c r="B790" i="5"/>
  <c r="C790" i="5" s="1"/>
  <c r="D791" i="5"/>
  <c r="B791" i="5" l="1"/>
  <c r="C791" i="5" s="1"/>
  <c r="D792" i="5"/>
  <c r="D662" i="5"/>
  <c r="B661" i="5"/>
  <c r="C661" i="5" s="1"/>
  <c r="D663" i="5" l="1"/>
  <c r="B662" i="5"/>
  <c r="C662" i="5" s="1"/>
  <c r="B792" i="5"/>
  <c r="C792" i="5" s="1"/>
  <c r="D793" i="5"/>
  <c r="B793" i="5" l="1"/>
  <c r="C793" i="5" s="1"/>
  <c r="D794" i="5"/>
  <c r="D664" i="5"/>
  <c r="B663" i="5"/>
  <c r="C663" i="5" s="1"/>
  <c r="D665" i="5" l="1"/>
  <c r="B664" i="5"/>
  <c r="C664" i="5" s="1"/>
  <c r="B794" i="5"/>
  <c r="C794" i="5" s="1"/>
  <c r="D795" i="5"/>
  <c r="B795" i="5" l="1"/>
  <c r="C795" i="5" s="1"/>
  <c r="D796" i="5"/>
  <c r="D666" i="5"/>
  <c r="B665" i="5"/>
  <c r="C665" i="5" s="1"/>
  <c r="D667" i="5" l="1"/>
  <c r="B666" i="5"/>
  <c r="C666" i="5" s="1"/>
  <c r="B796" i="5"/>
  <c r="C796" i="5" s="1"/>
  <c r="D797" i="5"/>
  <c r="B797" i="5" l="1"/>
  <c r="C797" i="5" s="1"/>
  <c r="D798" i="5"/>
  <c r="D668" i="5"/>
  <c r="B667" i="5"/>
  <c r="C667" i="5" s="1"/>
  <c r="D669" i="5" l="1"/>
  <c r="B668" i="5"/>
  <c r="C668" i="5" s="1"/>
  <c r="B798" i="5"/>
  <c r="C798" i="5" s="1"/>
  <c r="D799" i="5"/>
  <c r="B799" i="5" l="1"/>
  <c r="C799" i="5" s="1"/>
  <c r="D800" i="5"/>
  <c r="D670" i="5"/>
  <c r="B669" i="5"/>
  <c r="C669" i="5" s="1"/>
  <c r="D671" i="5" l="1"/>
  <c r="B670" i="5"/>
  <c r="C670" i="5" s="1"/>
  <c r="B800" i="5"/>
  <c r="C800" i="5" s="1"/>
  <c r="D801" i="5"/>
  <c r="B801" i="5" l="1"/>
  <c r="C801" i="5" s="1"/>
  <c r="D802" i="5"/>
  <c r="D672" i="5"/>
  <c r="B671" i="5"/>
  <c r="C671" i="5" s="1"/>
  <c r="D673" i="5" l="1"/>
  <c r="B672" i="5"/>
  <c r="C672" i="5" s="1"/>
  <c r="B802" i="5"/>
  <c r="C802" i="5" s="1"/>
  <c r="D803" i="5"/>
  <c r="B803" i="5" l="1"/>
  <c r="C803" i="5" s="1"/>
  <c r="D804" i="5"/>
  <c r="B673" i="5"/>
  <c r="C673" i="5" s="1"/>
  <c r="D674" i="5"/>
  <c r="B674" i="5" l="1"/>
  <c r="C674" i="5" s="1"/>
  <c r="D675" i="5"/>
  <c r="B804" i="5"/>
  <c r="C804" i="5" s="1"/>
  <c r="D805" i="5"/>
  <c r="B805" i="5" l="1"/>
  <c r="C805" i="5" s="1"/>
  <c r="D806" i="5"/>
  <c r="B675" i="5"/>
  <c r="C675" i="5" s="1"/>
  <c r="D676" i="5"/>
  <c r="B676" i="5" l="1"/>
  <c r="C676" i="5" s="1"/>
  <c r="D677" i="5"/>
  <c r="B806" i="5"/>
  <c r="C806" i="5" s="1"/>
  <c r="D807" i="5"/>
  <c r="B807" i="5" l="1"/>
  <c r="C807" i="5" s="1"/>
  <c r="D808" i="5"/>
  <c r="B677" i="5"/>
  <c r="C677" i="5" s="1"/>
  <c r="D678" i="5"/>
  <c r="B678" i="5" l="1"/>
  <c r="C678" i="5" s="1"/>
  <c r="D679" i="5"/>
  <c r="D809" i="5"/>
  <c r="B808" i="5"/>
  <c r="C808" i="5" s="1"/>
  <c r="D810" i="5" l="1"/>
  <c r="B809" i="5"/>
  <c r="C809" i="5" s="1"/>
  <c r="B679" i="5"/>
  <c r="C679" i="5" s="1"/>
  <c r="D680" i="5"/>
  <c r="B680" i="5" l="1"/>
  <c r="C680" i="5" s="1"/>
  <c r="D681" i="5"/>
  <c r="D811" i="5"/>
  <c r="B810" i="5"/>
  <c r="C810" i="5" s="1"/>
  <c r="D812" i="5" l="1"/>
  <c r="B811" i="5"/>
  <c r="C811" i="5" s="1"/>
  <c r="B681" i="5"/>
  <c r="C681" i="5" s="1"/>
  <c r="D682" i="5"/>
  <c r="B682" i="5" l="1"/>
  <c r="C682" i="5" s="1"/>
  <c r="D683" i="5"/>
  <c r="D813" i="5"/>
  <c r="B812" i="5"/>
  <c r="C812" i="5" s="1"/>
  <c r="D814" i="5" l="1"/>
  <c r="B813" i="5"/>
  <c r="C813" i="5" s="1"/>
  <c r="B683" i="5"/>
  <c r="C683" i="5" s="1"/>
  <c r="D684" i="5"/>
  <c r="B684" i="5" l="1"/>
  <c r="C684" i="5" s="1"/>
  <c r="D685" i="5"/>
  <c r="D815" i="5"/>
  <c r="B814" i="5"/>
  <c r="C814" i="5" s="1"/>
  <c r="D816" i="5" l="1"/>
  <c r="B815" i="5"/>
  <c r="C815" i="5" s="1"/>
  <c r="B685" i="5"/>
  <c r="C685" i="5" s="1"/>
  <c r="D686" i="5"/>
  <c r="B686" i="5" l="1"/>
  <c r="C686" i="5" s="1"/>
  <c r="D687" i="5"/>
  <c r="D817" i="5"/>
  <c r="B816" i="5"/>
  <c r="C816" i="5" s="1"/>
  <c r="D818" i="5" l="1"/>
  <c r="B817" i="5"/>
  <c r="C817" i="5" s="1"/>
  <c r="B687" i="5"/>
  <c r="C687" i="5" s="1"/>
  <c r="D688" i="5"/>
  <c r="B688" i="5" l="1"/>
  <c r="C688" i="5" s="1"/>
  <c r="D689" i="5"/>
  <c r="D819" i="5"/>
  <c r="B818" i="5"/>
  <c r="C818" i="5" s="1"/>
  <c r="D820" i="5" l="1"/>
  <c r="B819" i="5"/>
  <c r="C819" i="5" s="1"/>
  <c r="B689" i="5"/>
  <c r="C689" i="5" s="1"/>
  <c r="D690" i="5"/>
  <c r="B690" i="5" l="1"/>
  <c r="C690" i="5" s="1"/>
  <c r="D691" i="5"/>
  <c r="D821" i="5"/>
  <c r="B820" i="5"/>
  <c r="C820" i="5" s="1"/>
  <c r="D822" i="5" l="1"/>
  <c r="B821" i="5"/>
  <c r="C821" i="5" s="1"/>
  <c r="B691" i="5"/>
  <c r="C691" i="5" s="1"/>
  <c r="D692" i="5"/>
  <c r="B692" i="5" l="1"/>
  <c r="C692" i="5" s="1"/>
  <c r="D693" i="5"/>
  <c r="D823" i="5"/>
  <c r="B822" i="5"/>
  <c r="C822" i="5" s="1"/>
  <c r="D824" i="5" l="1"/>
  <c r="B823" i="5"/>
  <c r="C823" i="5" s="1"/>
  <c r="B693" i="5"/>
  <c r="C693" i="5" s="1"/>
  <c r="D694" i="5"/>
  <c r="B694" i="5" l="1"/>
  <c r="C694" i="5" s="1"/>
  <c r="D695" i="5"/>
  <c r="D825" i="5"/>
  <c r="B824" i="5"/>
  <c r="C824" i="5" s="1"/>
  <c r="D826" i="5" l="1"/>
  <c r="B825" i="5"/>
  <c r="C825" i="5" s="1"/>
  <c r="B695" i="5"/>
  <c r="C695" i="5" s="1"/>
  <c r="D696" i="5"/>
  <c r="B696" i="5" l="1"/>
  <c r="C696" i="5" s="1"/>
  <c r="D697" i="5"/>
  <c r="D827" i="5"/>
  <c r="B826" i="5"/>
  <c r="C826" i="5" s="1"/>
  <c r="D828" i="5" l="1"/>
  <c r="B827" i="5"/>
  <c r="C827" i="5" s="1"/>
  <c r="B697" i="5"/>
  <c r="C697" i="5" s="1"/>
  <c r="D698" i="5"/>
  <c r="B698" i="5" l="1"/>
  <c r="C698" i="5" s="1"/>
  <c r="D699" i="5"/>
  <c r="D829" i="5"/>
  <c r="B828" i="5"/>
  <c r="C828" i="5" s="1"/>
  <c r="D830" i="5" l="1"/>
  <c r="B829" i="5"/>
  <c r="C829" i="5" s="1"/>
  <c r="B699" i="5"/>
  <c r="C699" i="5" s="1"/>
  <c r="D700" i="5"/>
  <c r="B700" i="5" l="1"/>
  <c r="C700" i="5" s="1"/>
  <c r="B830" i="5"/>
  <c r="C830" i="5" s="1"/>
</calcChain>
</file>

<file path=xl/sharedStrings.xml><?xml version="1.0" encoding="utf-8"?>
<sst xmlns="http://schemas.openxmlformats.org/spreadsheetml/2006/main" count="631" uniqueCount="238">
  <si>
    <t>Disclaimer</t>
  </si>
  <si>
    <t>Nematrian License Agreement</t>
  </si>
  <si>
    <t>Instructions</t>
  </si>
  <si>
    <t xml:space="preserve">     a. If accessing via an add-in then ensure that the add-in is enabled</t>
  </si>
  <si>
    <t>(1) If you need to, set up spreadsheet so that it can access the Nematrian web function library:</t>
  </si>
  <si>
    <t>(2) Insert Nematrian web functions in cell formulae (or macros) as illustrated below</t>
  </si>
  <si>
    <t xml:space="preserve">     b. If accessing via macros in this spreadsheet then ensure that macros are enabled</t>
  </si>
  <si>
    <t xml:space="preserve">     c. If you need to, enter a Nematrian SessionId here, got from Nematrian website</t>
  </si>
  <si>
    <t>Example use</t>
  </si>
  <si>
    <t>Nematrian function</t>
  </si>
  <si>
    <t>Description</t>
  </si>
  <si>
    <t xml:space="preserve">     d. If you want to see detailed error messages then enter TRUE next to "show detailed error messages?"</t>
  </si>
  <si>
    <t>Accepted?</t>
  </si>
  <si>
    <t xml:space="preserve">     SessionId = </t>
  </si>
  <si>
    <t>Help?</t>
  </si>
  <si>
    <t xml:space="preserve">     Show detailed error messages?</t>
  </si>
  <si>
    <t>Note: If you make any use of this spreadsheet then you will be deemed to have agreed to the Nematrian Licence Agreement referred to below</t>
  </si>
  <si>
    <t>MaxAge</t>
  </si>
  <si>
    <t>FinalExitStatusName</t>
  </si>
  <si>
    <t>Dead</t>
  </si>
  <si>
    <t>Status</t>
  </si>
  <si>
    <t>Age</t>
  </si>
  <si>
    <t>Active</t>
  </si>
  <si>
    <t>Deferred</t>
  </si>
  <si>
    <t>Salary</t>
  </si>
  <si>
    <t>Equity</t>
  </si>
  <si>
    <t>Spouse</t>
  </si>
  <si>
    <t>Inflation</t>
  </si>
  <si>
    <t>Bond</t>
  </si>
  <si>
    <t>Pensioner</t>
  </si>
  <si>
    <t>InPayment</t>
  </si>
  <si>
    <t>Contribution/Funding Parameters</t>
  </si>
  <si>
    <t>time</t>
  </si>
  <si>
    <t>Starting Funding Level</t>
  </si>
  <si>
    <t>Target Funding Level</t>
  </si>
  <si>
    <t>AmortisationFactor</t>
  </si>
  <si>
    <t>Factor Default Scaling Parameter</t>
  </si>
  <si>
    <t>Windup Default Scaling Parameter</t>
  </si>
  <si>
    <t>to move to a different category by the year end. A further complication is that a member's benefit can in effect alter if the member switches category. For example, an active member who</t>
  </si>
  <si>
    <t>dies will often give rise to a spouse's pension but this might be only 50% of the benefit accrued by the active member at date of death.</t>
  </si>
  <si>
    <t>decrement rate</t>
  </si>
  <si>
    <t>becomes if decrement occurs</t>
  </si>
  <si>
    <t>fraction of benefit carried across</t>
  </si>
  <si>
    <t>The Nematrian pension fund projection web functions assume that decrements such as these are then pre-processed into a life table as follows:</t>
  </si>
  <si>
    <t>Is coded as:</t>
  </si>
  <si>
    <t>NumberStatusEntries</t>
  </si>
  <si>
    <t>MinAge</t>
  </si>
  <si>
    <t>Member category</t>
  </si>
  <si>
    <t>Member categories present:</t>
  </si>
  <si>
    <t>From which we derive (and actually use as inputs)</t>
  </si>
  <si>
    <t>From</t>
  </si>
  <si>
    <t>To</t>
  </si>
  <si>
    <t>Status code:</t>
  </si>
  <si>
    <t>MnPFDecrementTable</t>
  </si>
  <si>
    <t>1. Modelling decrements</t>
  </si>
  <si>
    <t>i.e.</t>
  </si>
  <si>
    <t>if more than one decrement can apply to the same set of individuals then can select to combine decrements geometrically or arithmetically</t>
  </si>
  <si>
    <t>2. Modelling entitlement priorities</t>
  </si>
  <si>
    <t>MnApplyPriorityWaterfall</t>
  </si>
  <si>
    <t xml:space="preserve">One source of complexity when analysing a defined benefit pension scheme is the way in which members can move between different types of membership as time progresses </t>
  </si>
  <si>
    <t>For example we might assume pensioners and spouses aged x die on average at the following (age-specific) rates and for some pensioner deaths to give rise to 50% spouses' pensions</t>
  </si>
  <si>
    <t>The Nematrian website pre-processes this into a life table which has the following form:</t>
  </si>
  <si>
    <t>A second source of complexity is that different members may have different priority entitlements in the event of the scheme winding up</t>
  </si>
  <si>
    <t>(a) project forward the scheme's balance sheet and identify what shortfall if any arises in the event of potential sponsor default at different times in the future, and</t>
  </si>
  <si>
    <t>(b) to apportion this shortfall between members according to the priority status they would then have in the event of sponsor default</t>
  </si>
  <si>
    <t>To facilitate (b), the Nematrian web function library includes a tool for applying a priority structure to a range of interests (which in credit risk terminology involves applying a 'waterfall')</t>
  </si>
  <si>
    <t>Apportionment of assets after applying waterfall</t>
  </si>
  <si>
    <t>This takes as input the debts consecutively ranked classes have, the assets available to honour these debts and then an array identifying how any residual assets are applied</t>
  </si>
  <si>
    <t>(N.B. the fractions applied to residual assets may not add to 1, e.g. all residual assets might flow back to the sponsor if there are more than enough assets to honour</t>
  </si>
  <si>
    <t>3. Projecting forward scheme balance sheet</t>
  </si>
  <si>
    <t>Parts of the Nematrian web function library are designed to help to quantify the impact of 'sponsor covenants' for defined benefit pension schemes</t>
  </si>
  <si>
    <t>The 'sponsor covenant' is the reliance such a scheme might have on the continued health of its sponsoring employer to ensure that promises to beneficiaries are met in full</t>
  </si>
  <si>
    <t>Quantification of this reliance can be thought of as a credit risk problem, since scheme members potentially have exposure to the ongoing creditworthiness of the sponsor</t>
  </si>
  <si>
    <t xml:space="preserve">whilst still always aging at the same rate. This is generally handled using a 'life' table, characterising the proportion of members of a given age starting a year in one category who may be expected </t>
  </si>
  <si>
    <t>age, x</t>
  </si>
  <si>
    <t>Age, x</t>
  </si>
  <si>
    <t>Benefit fraction retained / transferred over year</t>
  </si>
  <si>
    <t>To identify the extent to which individual classes of scheme members have exposure to e.g. the scheme sponsor defaulting it is desirable to:</t>
  </si>
  <si>
    <t>Given the above it becomes possible to apportion loss given (sponsor) default between individual membership classes. The main modelling challenge becomes identifying</t>
  </si>
  <si>
    <t>what the loss might be at given future point in time, if we assume that we can somehow estimate likelihood of default at any future point in time.</t>
  </si>
  <si>
    <t>Identifying suitable assumptions (and how they interact) is non-trivial, but assuming we can do so the Nematrian website makes available the following function</t>
  </si>
  <si>
    <t>which carries out an approximate projection of the cash flows (and valuations) of the scheme, capitalising the present value of the expected losses suffere by</t>
  </si>
  <si>
    <t>individual membership groups due to sponsor default</t>
  </si>
  <si>
    <t>(limits size of resulting projection)</t>
  </si>
  <si>
    <t>(b) What priority does the category have in the event of sponsor default (1, 2, 3, … where 1 is highest, i.e. is met in full first in a waterfall process as above)</t>
  </si>
  <si>
    <t>Map to which status on windup</t>
  </si>
  <si>
    <t>Windup priority</t>
  </si>
  <si>
    <t>Creates current outgo?</t>
  </si>
  <si>
    <t>Max projected age for this status</t>
  </si>
  <si>
    <t>The membership base can be split into an arbitrary number of individual membership categories (e.g. we could if we so wished split into benefits accrued pre X and post X</t>
  </si>
  <si>
    <t xml:space="preserve">if they have different economic dependencies. However, a highly granular approach is likely to be very run time intensive, so some of the inputs exist to try to limit </t>
  </si>
  <si>
    <t>run times, or to group together categories as much as possible at relevant steps in the overall computation</t>
  </si>
  <si>
    <t>Features that are relevant to the future development of the pension scheme and therefore are ideally captured include:</t>
  </si>
  <si>
    <t>(a) Does the category involve current cash outgo, e.g. pensions in payment typically do involve current cash outgos each year equal to the accrued pension amount, whilst active</t>
  </si>
  <si>
    <t xml:space="preserve">       members' accrued entitlements do not (as they only typically lead to actual cash outflows that start when the member retires). This affects the PV of liabilities</t>
  </si>
  <si>
    <t>(c) In the event of sponsor default is the category reclassified (e.g. actives are typically then moved to deferred pensioner status)</t>
  </si>
  <si>
    <t>(d) How do we group the (possibly large) number of individual categories into a smaller number to which we apply a priority waterfall as above on scheme windup</t>
  </si>
  <si>
    <t>So we capture the following information:</t>
  </si>
  <si>
    <t>(e) What is the maximum allowed age in the project for this membership category (smaller means run time is lower)</t>
  </si>
  <si>
    <t>(2) Status Data (i.e. information on individual membership categories)</t>
  </si>
  <si>
    <t>(1) Overall projection parameters</t>
  </si>
  <si>
    <t>If we are projecting the future development of the pension scheme we generally want to capture how this development interacts with future economic developments</t>
  </si>
  <si>
    <t>Pension schemes may also be open or closed to future accrual, either for existing (usually just active) members or for possible new entrants</t>
  </si>
  <si>
    <t>For example, benefits are often uprated in line with price or salary inflation as time progresses, perhaps with caps or floors applied. Sometimes both or a mixture may apply.</t>
  </si>
  <si>
    <t>(3) Linking future benefit development to economic factors</t>
  </si>
  <si>
    <t>Status (as above)</t>
  </si>
  <si>
    <t>Economic Factor</t>
  </si>
  <si>
    <t>Minimum</t>
  </si>
  <si>
    <t>The Nematrian web function assumes that each benefit type is uplifted each year by a specified fraction of the change in one or more underlying economic factors</t>
  </si>
  <si>
    <t>(e.g. salary or price inflation) so needs to capture what these factors and fractions are (and what caps and floors are applied on a year by year basis):</t>
  </si>
  <si>
    <t>Fraction of change in that factor driving change in accrued</t>
  </si>
  <si>
    <t>Maximum</t>
  </si>
  <si>
    <t>(3.1) For benefits already accrued</t>
  </si>
  <si>
    <t>(3.2) For benefits yet to be accrued</t>
  </si>
  <si>
    <t>Recovery Rate if sponsor does default</t>
  </si>
  <si>
    <t>(Implied) likelihood of sponsor default</t>
  </si>
  <si>
    <t>The projection tool projects forward membership of different ages separately, so ideally we require some information about the shape of the current</t>
  </si>
  <si>
    <t>membership (by status, age, benefit already accrued and the rate of accrual of future benefit for these members), e.g.</t>
  </si>
  <si>
    <t>Age at which they would be assumed to join each year</t>
  </si>
  <si>
    <t>Accrued benefit to date</t>
  </si>
  <si>
    <t>additional benefit they will accrue each year</t>
  </si>
  <si>
    <t>additional initial)  benefit they will accrue each year</t>
  </si>
  <si>
    <t>Initial accrued benefit they bring in when joining</t>
  </si>
  <si>
    <t>Identifies the target funding level at which no contributions other than for current accrual would be paid</t>
  </si>
  <si>
    <t>Identifies how fast any deficit (or surplus) (versus target funding level) is amortised via additional contributions or offsets</t>
  </si>
  <si>
    <t>Number of years new entrants assumed to join creating new accrual profile</t>
  </si>
  <si>
    <t>(4) Economic factors included in projection</t>
  </si>
  <si>
    <t>number of such factors</t>
  </si>
  <si>
    <t>N.B. defines the permitted entries that individual membership categories can be grouped into in (2)</t>
  </si>
  <si>
    <t>Are decrements combined geometrically?</t>
  </si>
  <si>
    <t>0.00565,</t>
  </si>
  <si>
    <t>The format of this data is similar that used for MnPFDecrementTable</t>
  </si>
  <si>
    <t>Weight in portfolio</t>
  </si>
  <si>
    <t>Overall age range (MaxAge - MinAge)</t>
  </si>
  <si>
    <t>Overall MaxAge</t>
  </si>
  <si>
    <t>Overall MinAge</t>
  </si>
  <si>
    <t>(e.g. to runcate life table)</t>
  </si>
  <si>
    <t>Numeric category code</t>
  </si>
  <si>
    <t>Numerical decrement status code</t>
  </si>
  <si>
    <t>Numerical decrement becomes code</t>
  </si>
  <si>
    <t>Based on following status codes including "Dead"</t>
  </si>
  <si>
    <t>Min projected age for this status</t>
  </si>
  <si>
    <t>Age range for this status</t>
  </si>
  <si>
    <t>ProjectionLength (usually yrs)</t>
  </si>
  <si>
    <t>Individual membership status types</t>
  </si>
  <si>
    <t>Membership status</t>
  </si>
  <si>
    <t>Applicable aggregate category code</t>
  </si>
  <si>
    <t>Applicable staus on windup code</t>
  </si>
  <si>
    <t>Corresponding status code</t>
  </si>
  <si>
    <t>Corresponding factor code (accrued)</t>
  </si>
  <si>
    <t>Corresponding factor code (future accrual)</t>
  </si>
  <si>
    <t>Yr:</t>
  </si>
  <si>
    <t>term in yield curve</t>
  </si>
  <si>
    <t>Sponsor default rates and recovery rates at different points in time through the projection</t>
  </si>
  <si>
    <t>Additional default likelihood parameters that allow for default to be correlated with either an economic factor or with size of windup shortfall</t>
  </si>
  <si>
    <t>Factor assumed to drive default (ony relevant if corresponding scaling param &lt;&gt; 0</t>
  </si>
  <si>
    <t>Factor code</t>
  </si>
  <si>
    <t>Schemes may assume more optimistic return assumptions for this purpose than for discontinuance assessment, e.g. to capitalise a future assumed equitiy risk premium</t>
  </si>
  <si>
    <t>Asset returns</t>
  </si>
  <si>
    <t>Expected values of changes to these economic factors (through time) - influences expected value placed on liabilities</t>
  </si>
  <si>
    <t>Asset type</t>
  </si>
  <si>
    <t>(5) Profile of current membership and of future new entrants</t>
  </si>
  <si>
    <t>(5.1) Current membership</t>
  </si>
  <si>
    <t>(5.2) Future new entrants</t>
  </si>
  <si>
    <t>(7) Data used to define individual membership category decrements, i.e. the life table applicable to the scheme</t>
  </si>
  <si>
    <t>(8) Parameters that relate to the entire scheme or to the entire modelling exercise (which may involve multiple simulations of the same fund</t>
  </si>
  <si>
    <t>(8.1) relating to contributions, to link between defaults and scheme / economic drivers and some others</t>
  </si>
  <si>
    <t>(8.2) Ones relating to likelihood of sponsor defaulting</t>
  </si>
  <si>
    <t>(9) Simulation specific elements</t>
  </si>
  <si>
    <t>(9.1) Yield curves used in valuations</t>
  </si>
  <si>
    <t>(9.1.1) In wind-up (discontinuance) valuations - perhaps using market implied forward rates</t>
  </si>
  <si>
    <t>(9.1.2) For 'funding' valuations (i.e. for setting contribution rates)</t>
  </si>
  <si>
    <t>(9.2) Changes to economic factors through time:</t>
  </si>
  <si>
    <t>(9.3) Asset returns (e.g. derived from the above and a fixed asset mix which is say):</t>
  </si>
  <si>
    <t>Each simulation would in principle require adjustment to all of the following entries (and possibly to some earlier ones)</t>
  </si>
  <si>
    <t>This part of the Nematrian web function library does not specifically include an economic scenario generator - it is assumed that you have access to this separately</t>
  </si>
  <si>
    <t>(6) How much of any surplus on windup individual priority categories are entitled to</t>
  </si>
  <si>
    <t>Grouped into which aggregate member category for output</t>
  </si>
  <si>
    <t>Surplus Distribution Fraction</t>
  </si>
  <si>
    <t>Number of member categories used for output</t>
  </si>
  <si>
    <t>These are:</t>
  </si>
  <si>
    <t>(i.e. here 'pensioner', 'spouse'; you can run it counting 'dead' as a category, but the projection software set out further down the page assumes that you do not)</t>
  </si>
  <si>
    <t>The corresponding decrement table is:</t>
  </si>
  <si>
    <t>Year of payment:</t>
  </si>
  <si>
    <t>Year of wind up</t>
  </si>
  <si>
    <t>Category</t>
  </si>
  <si>
    <t>Output:</t>
  </si>
  <si>
    <t>MnPFProjectBenefitsOutgoWoundUp</t>
  </si>
  <si>
    <t>(b) Outgo (by category) if scheme is wound up but if on wind-up any shortfall between cost of providing benefits and available assets is met in full</t>
  </si>
  <si>
    <t>(b)(i) Assuming on wind-up that any shortfall between cost of providing benefits and available assets is met in full</t>
  </si>
  <si>
    <t>time at which valuation assumed to be carried out</t>
  </si>
  <si>
    <t>Discount factors used in (a), assuming cash flow occurs at mid year</t>
  </si>
  <si>
    <t>Rates at time t</t>
  </si>
  <si>
    <t>(in PV computations below we assume that as outgos are projected as rates at year ends then we can approximate the amount paid then as 1/2 x start rate + 1/2 x end rate)</t>
  </si>
  <si>
    <t>Aggregate category</t>
  </si>
  <si>
    <t>(a) Overall benefit values</t>
  </si>
  <si>
    <t>(1) PV allowing for wind up but any shortfall then met in full</t>
  </si>
  <si>
    <t>(2) PV allowing for wind up and any shortfall then borne by members</t>
  </si>
  <si>
    <t>(3) Spread equivalent to difference between (1) and (2)</t>
  </si>
  <si>
    <t>(4) PV if scheme never winds up</t>
  </si>
  <si>
    <t>MnPFProjectBenefitsPVSingleRun</t>
  </si>
  <si>
    <t>MnPFProjectBenefitsDepletedOutgoWoundUp</t>
  </si>
  <si>
    <t>MnPFProjectBenefitsProbDefault</t>
  </si>
  <si>
    <t>(c) Probability of sponsor defaulting</t>
  </si>
  <si>
    <t>(1)/(2) as a %age</t>
  </si>
  <si>
    <t>Output is an array which is (m x m) x (MaxAge-MinAge+1) in size where m is the number of categories (other than the 'dead') category</t>
  </si>
  <si>
    <t>all members' accrued benefits in full in the event of sponsor default).</t>
  </si>
  <si>
    <t>Inputs, e.g.</t>
  </si>
  <si>
    <t>Values of debts/liabilities consecutively ranked stakeholders have (prior to application of waterfall), e.g:</t>
  </si>
  <si>
    <t>Total assets available to be apportioned between stakeholders, e.g.:</t>
  </si>
  <si>
    <t>Fractions defining how any eventual surplus is distributed, e.g.:</t>
  </si>
  <si>
    <t>Number of windup priorities</t>
  </si>
  <si>
    <t>(b)(ii) Assuming on wind-up that any shortfall between cost of providing benefits and available assets is borne by members (bearing in mind their assumed priority level)</t>
  </si>
  <si>
    <t>If asset returns can vary then there may be some optionality present, e.g. if asset returns are strong enough then asset gains may flow to sponsor whereas if they are weak enough then losses may flow through to beneficiaries</t>
  </si>
  <si>
    <t>This effect can be modelled using stochastic (i.e. Monte Carlo) techniques, with the above computations repeated for many different possible ways in which asset returns might evolve</t>
  </si>
  <si>
    <t>Points to note are:</t>
  </si>
  <si>
    <t>(a) SessionIds used to access the Nematrian online toolkit typically have a finite limit on the amount of computational resources (here CPU run-times) that they can access before expiring, so it may be necessary to obtain multiple SessionIds</t>
  </si>
  <si>
    <t>Carrying out Stochastic Simulations</t>
  </si>
  <si>
    <t xml:space="preserve">(b) The Nematrian online toolkit also contains tools that allow simulations of random draws from a wide range of probability distributions, see </t>
  </si>
  <si>
    <t>MnProbDistRandArray</t>
  </si>
  <si>
    <t>MnProbDistRandArrayEqSp</t>
  </si>
  <si>
    <t>1-405672-994083-14434$www%cnematrian%ccom</t>
  </si>
  <si>
    <t>(c) Ignoring the above optionality, we may expect that the benefit value after allowing for likelihood of sponsor default is to first order likely to be driven by the expected future values of such random draws. Hence</t>
  </si>
  <si>
    <t xml:space="preserve">one way of reducing the number of simulations we need to carry out is to constrain the random draws so that their average is close to the expected value of the entire distribution. This can be achieved by using the following tool </t>
  </si>
  <si>
    <t>which selects in a random order draws that cumulatively are equally spaced across the quantile range, i.e. at quantiles 1/(2n), 3/(2n), …, (2n-1)/2n.</t>
  </si>
  <si>
    <t>(c) Nematrian Limited, 2013-14</t>
  </si>
  <si>
    <t>This is one of the more complicated components of the Nematrian web function library so we illustrate its application here in a step by step fashion.</t>
  </si>
  <si>
    <t>ERM For Pension Funds</t>
  </si>
  <si>
    <t xml:space="preserve">   Active</t>
  </si>
  <si>
    <t xml:space="preserve">   Deferred</t>
  </si>
  <si>
    <t>Benefit value on wind-up basis, assuming actual recovery (if sponsor defaults) is 100%</t>
  </si>
  <si>
    <t>Market implied default rate</t>
  </si>
  <si>
    <t>Revised benefit value on wind-up basis, now assuming only 50% recovery</t>
  </si>
  <si>
    <t>Market implied spread on sponsor obligations</t>
  </si>
  <si>
    <t xml:space="preserve">   Pensioner / Spouse</t>
  </si>
  <si>
    <t>(as percentage of value assuming 100% recovery, assuming 0% equity volatility)</t>
  </si>
  <si>
    <t>Some numbers relevant to Appendix B of the presentation are shown in the table below with their development shown further down the spreadsheet:</t>
  </si>
  <si>
    <t>Spreadsheet referred to in Malcolm Kemp's presentation to the International Congress of Actuaries, Washington DC 1 April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</si>
</sst>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0"/>
    <numFmt numFmtId="165" formatCode="0.0%"/>
  </numFmts>
  <fonts count="15" x14ac:knownFonts="1">
    <font>
      <sz val="11"/>
      <color theme="1"/>
      <name val="Calibri"/>
      <family val="2"/>
      <scheme val="minor"/>
    </font>
    <font>
      <b/>
      <sz val="10"/>
      <name val="Arial"/>
      <family val="2"/>
    </font>
    <font>
      <b/>
      <sz val="14"/>
      <name val="Arial"/>
      <family val="2"/>
    </font>
    <font>
      <u/>
      <sz val="10"/>
      <color theme="10"/>
      <name val="Arial"/>
      <family val="2"/>
    </font>
    <font>
      <b/>
      <u/>
      <sz val="11"/>
      <color theme="1"/>
      <name val="Calibri"/>
      <family val="2"/>
      <scheme val="minor"/>
    </font>
    <font>
      <i/>
      <sz val="11"/>
      <color theme="1"/>
      <name val="Calibri"/>
      <family val="2"/>
      <scheme val="minor"/>
    </font>
    <font>
      <b/>
      <i/>
      <sz val="11"/>
      <color theme="1"/>
      <name val="Calibri"/>
      <family val="2"/>
      <scheme val="minor"/>
    </font>
    <font>
      <b/>
      <sz val="11"/>
      <color theme="1"/>
      <name val="Calibri"/>
      <family val="2"/>
      <scheme val="minor"/>
    </font>
    <font>
      <sz val="10"/>
      <name val="Arial"/>
      <family val="2"/>
    </font>
    <font>
      <sz val="11"/>
      <color theme="4"/>
      <name val="Calibri"/>
      <family val="2"/>
      <scheme val="minor"/>
    </font>
    <font>
      <sz val="11"/>
      <color rgb="FF0070C0"/>
      <name val="Calibri"/>
      <family val="2"/>
      <scheme val="minor"/>
    </font>
    <font>
      <sz val="11"/>
      <color theme="9" tint="-0.499984740745262"/>
      <name val="Calibri"/>
      <family val="2"/>
      <scheme val="minor"/>
    </font>
    <font>
      <sz val="11"/>
      <name val="Calibri"/>
      <family val="2"/>
      <scheme val="minor"/>
    </font>
    <font>
      <b/>
      <sz val="11"/>
      <name val="Calibri"/>
      <family val="2"/>
      <scheme val="minor"/>
    </font>
    <font>
      <b/>
      <sz val="11"/>
      <color theme="9" tint="-0.499984740745262"/>
      <name val="Calibri"/>
      <family val="2"/>
      <scheme val="minor"/>
    </font>
  </fonts>
  <fills count="4">
    <fill>
      <patternFill patternType="none"/>
    </fill>
    <fill>
      <patternFill patternType="gray125"/>
    </fill>
    <fill>
      <patternFill patternType="solid">
        <fgColor theme="6" tint="0.59996337778862885"/>
        <bgColor indexed="64"/>
      </patternFill>
    </fill>
    <fill>
      <patternFill patternType="solid">
        <fgColor theme="8" tint="0.79998168889431442"/>
        <bgColor indexed="64"/>
      </patternFill>
    </fill>
  </fills>
  <borders count="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8" fillId="0" borderId="0"/>
  </cellStyleXfs>
  <cellXfs count="77">
    <xf numFmtId="0" fontId="0" fillId="0" borderId="0" xfId="0"/>
    <xf numFmtId="0" fontId="1" fillId="0" borderId="0" xfId="0" applyFont="1"/>
    <xf numFmtId="0" fontId="3" fillId="0" borderId="0" xfId="1"/>
    <xf numFmtId="0" fontId="4" fillId="0" borderId="0" xfId="0" applyFont="1"/>
    <xf numFmtId="0" fontId="2" fillId="0" borderId="0" xfId="0" applyFont="1"/>
    <xf numFmtId="0" fontId="5" fillId="0" borderId="0" xfId="0" applyFont="1"/>
    <xf numFmtId="0" fontId="0" fillId="2" borderId="1" xfId="0" applyFill="1" applyBorder="1"/>
    <xf numFmtId="0" fontId="0" fillId="2" borderId="2" xfId="0" applyFill="1" applyBorder="1"/>
    <xf numFmtId="0" fontId="7" fillId="0" borderId="0" xfId="0" applyFont="1"/>
    <xf numFmtId="0" fontId="0" fillId="0" borderId="0" xfId="0" applyAlignment="1">
      <alignment wrapText="1"/>
    </xf>
    <xf numFmtId="0" fontId="4" fillId="0" borderId="0" xfId="0" applyFont="1" applyAlignment="1">
      <alignment wrapText="1"/>
    </xf>
    <xf numFmtId="0" fontId="5" fillId="0" borderId="0" xfId="0" applyFont="1" applyAlignment="1">
      <alignment wrapText="1"/>
    </xf>
    <xf numFmtId="0" fontId="7" fillId="0" borderId="3" xfId="0" applyFont="1" applyBorder="1" applyAlignment="1">
      <alignment wrapText="1"/>
    </xf>
    <xf numFmtId="0" fontId="7" fillId="0" borderId="0" xfId="0" applyFont="1" applyBorder="1" applyAlignment="1">
      <alignment wrapText="1"/>
    </xf>
    <xf numFmtId="0" fontId="7" fillId="0" borderId="0" xfId="0" applyFont="1" applyBorder="1" applyAlignment="1">
      <alignment horizontal="centerContinuous" wrapText="1"/>
    </xf>
    <xf numFmtId="0" fontId="0" fillId="0" borderId="0" xfId="0" applyAlignment="1">
      <alignment horizontal="center"/>
    </xf>
    <xf numFmtId="0" fontId="6" fillId="0" borderId="0" xfId="0" applyFont="1" applyAlignment="1"/>
    <xf numFmtId="0" fontId="0" fillId="3" borderId="3" xfId="0" applyFill="1" applyBorder="1" applyAlignment="1">
      <alignment horizontal="center"/>
    </xf>
    <xf numFmtId="0" fontId="3" fillId="0" borderId="0" xfId="1" applyAlignment="1">
      <alignment horizontal="center"/>
    </xf>
    <xf numFmtId="0" fontId="0" fillId="2" borderId="3" xfId="0" applyFill="1" applyBorder="1"/>
    <xf numFmtId="0" fontId="7" fillId="0" borderId="0" xfId="0" applyFont="1" applyBorder="1" applyAlignment="1"/>
    <xf numFmtId="0" fontId="7" fillId="0" borderId="0" xfId="0" applyFont="1" applyAlignment="1">
      <alignment wrapText="1"/>
    </xf>
    <xf numFmtId="0" fontId="0" fillId="0" borderId="0" xfId="0" applyFont="1" applyBorder="1" applyAlignment="1"/>
    <xf numFmtId="0" fontId="0" fillId="0" borderId="0" xfId="0" applyFont="1" applyFill="1" applyBorder="1" applyAlignment="1"/>
    <xf numFmtId="0" fontId="7" fillId="0" borderId="0" xfId="0" applyFont="1" applyBorder="1" applyAlignment="1">
      <alignment horizontal="center"/>
    </xf>
    <xf numFmtId="0" fontId="7" fillId="0" borderId="0" xfId="0" applyFont="1" applyBorder="1" applyAlignment="1">
      <alignment horizontal="center" wrapText="1"/>
    </xf>
    <xf numFmtId="0" fontId="0" fillId="0" borderId="0" xfId="0" applyFont="1" applyBorder="1" applyAlignment="1">
      <alignment horizontal="center"/>
    </xf>
    <xf numFmtId="0" fontId="0" fillId="0" borderId="0" xfId="0" applyAlignment="1">
      <alignment horizontal="center" wrapText="1"/>
    </xf>
    <xf numFmtId="0" fontId="7" fillId="0" borderId="0" xfId="0" applyFont="1" applyAlignment="1">
      <alignment horizontal="center" wrapText="1"/>
    </xf>
    <xf numFmtId="0" fontId="10" fillId="0" borderId="0" xfId="0" applyFont="1" applyBorder="1" applyAlignment="1">
      <alignment horizontal="center"/>
    </xf>
    <xf numFmtId="0" fontId="10" fillId="0" borderId="0" xfId="0" applyFont="1" applyBorder="1" applyAlignment="1">
      <alignment horizontal="center" wrapText="1"/>
    </xf>
    <xf numFmtId="0" fontId="7" fillId="0" borderId="0" xfId="0" applyFont="1" applyFill="1" applyBorder="1" applyAlignment="1"/>
    <xf numFmtId="0" fontId="7" fillId="0" borderId="0" xfId="0" applyFont="1" applyBorder="1" applyAlignment="1">
      <alignment horizontal="centerContinuous"/>
    </xf>
    <xf numFmtId="0" fontId="11" fillId="0" borderId="0" xfId="0" applyFont="1" applyBorder="1" applyAlignment="1">
      <alignment horizontal="center"/>
    </xf>
    <xf numFmtId="0" fontId="0" fillId="0" borderId="0" xfId="0" applyAlignment="1"/>
    <xf numFmtId="0" fontId="3" fillId="0" borderId="0" xfId="1" applyBorder="1" applyAlignment="1"/>
    <xf numFmtId="0" fontId="0" fillId="0" borderId="0" xfId="0" applyFont="1" applyBorder="1" applyAlignment="1">
      <alignment wrapText="1"/>
    </xf>
    <xf numFmtId="0" fontId="0" fillId="0" borderId="0" xfId="0" applyFont="1" applyBorder="1" applyAlignment="1">
      <alignment horizontal="center" wrapText="1"/>
    </xf>
    <xf numFmtId="0" fontId="0" fillId="0" borderId="0" xfId="0" applyFont="1"/>
    <xf numFmtId="0" fontId="0" fillId="0" borderId="0" xfId="0" applyFont="1" applyAlignment="1"/>
    <xf numFmtId="0" fontId="10" fillId="0" borderId="0" xfId="0" applyFont="1" applyAlignment="1"/>
    <xf numFmtId="0" fontId="10" fillId="0" borderId="0" xfId="0" applyFont="1" applyBorder="1" applyAlignment="1">
      <alignment wrapText="1"/>
    </xf>
    <xf numFmtId="0" fontId="10" fillId="0" borderId="0" xfId="0" quotePrefix="1" applyFont="1" applyAlignment="1"/>
    <xf numFmtId="0" fontId="3" fillId="0" borderId="0" xfId="1" applyBorder="1" applyAlignment="1">
      <alignment wrapText="1"/>
    </xf>
    <xf numFmtId="0" fontId="12" fillId="0" borderId="0" xfId="0" applyFont="1"/>
    <xf numFmtId="0" fontId="11" fillId="0" borderId="0" xfId="0" applyFont="1"/>
    <xf numFmtId="0" fontId="10" fillId="0" borderId="0" xfId="0" applyFont="1"/>
    <xf numFmtId="0" fontId="10" fillId="0" borderId="0" xfId="0" applyFont="1" applyAlignment="1">
      <alignment horizontal="center"/>
    </xf>
    <xf numFmtId="0" fontId="13" fillId="0" borderId="0" xfId="0" applyFont="1"/>
    <xf numFmtId="0" fontId="11" fillId="0" borderId="0" xfId="0" applyFont="1" applyBorder="1" applyAlignment="1"/>
    <xf numFmtId="0" fontId="9" fillId="0" borderId="0" xfId="0" applyFont="1" applyAlignment="1">
      <alignment horizontal="center"/>
    </xf>
    <xf numFmtId="0" fontId="0" fillId="0" borderId="0" xfId="0" applyFill="1" applyBorder="1"/>
    <xf numFmtId="0" fontId="10" fillId="0" borderId="0" xfId="0" applyFont="1" applyAlignment="1">
      <alignment horizontal="center" wrapText="1"/>
    </xf>
    <xf numFmtId="164" fontId="10" fillId="0" borderId="0" xfId="2" applyNumberFormat="1" applyFont="1" applyAlignment="1">
      <alignment horizontal="center"/>
    </xf>
    <xf numFmtId="0" fontId="0" fillId="0" borderId="0" xfId="0" applyFont="1" applyBorder="1" applyAlignment="1">
      <alignment horizontal="centerContinuous"/>
    </xf>
    <xf numFmtId="0" fontId="10" fillId="0" borderId="0" xfId="0" applyFont="1" applyAlignment="1">
      <alignment wrapText="1"/>
    </xf>
    <xf numFmtId="0" fontId="12" fillId="0" borderId="0" xfId="0" applyFont="1" applyAlignment="1">
      <alignment horizontal="center"/>
    </xf>
    <xf numFmtId="0" fontId="12" fillId="0" borderId="0" xfId="0" applyFont="1" applyBorder="1" applyAlignment="1">
      <alignment horizontal="center"/>
    </xf>
    <xf numFmtId="0" fontId="12" fillId="0" borderId="0" xfId="0" applyFont="1" applyAlignment="1">
      <alignment horizontal="center" wrapText="1"/>
    </xf>
    <xf numFmtId="0" fontId="13" fillId="0" borderId="0" xfId="0" applyFont="1" applyAlignment="1"/>
    <xf numFmtId="0" fontId="11" fillId="0" borderId="0" xfId="0" applyFont="1" applyAlignment="1">
      <alignment wrapText="1"/>
    </xf>
    <xf numFmtId="0" fontId="7" fillId="0" borderId="0" xfId="0" applyFont="1" applyAlignment="1">
      <alignment horizontal="center"/>
    </xf>
    <xf numFmtId="0" fontId="11" fillId="0" borderId="0" xfId="0" applyFont="1" applyFill="1" applyBorder="1"/>
    <xf numFmtId="0" fontId="11" fillId="0" borderId="0" xfId="0" applyFont="1" applyAlignment="1">
      <alignment horizontal="center"/>
    </xf>
    <xf numFmtId="0" fontId="0" fillId="0" borderId="0" xfId="0" applyFont="1" applyAlignment="1">
      <alignment horizontal="center"/>
    </xf>
    <xf numFmtId="0" fontId="12" fillId="0" borderId="0" xfId="0" applyFont="1" applyAlignment="1">
      <alignment horizontal="right"/>
    </xf>
    <xf numFmtId="0" fontId="0" fillId="0" borderId="0" xfId="0" applyAlignment="1">
      <alignment horizontal="right"/>
    </xf>
    <xf numFmtId="0" fontId="7" fillId="0" borderId="0" xfId="0" applyFont="1" applyFill="1" applyBorder="1" applyAlignment="1">
      <alignment horizontal="center" wrapText="1"/>
    </xf>
    <xf numFmtId="0" fontId="11" fillId="0" borderId="0" xfId="0" applyFont="1" applyAlignment="1">
      <alignment horizontal="center" wrapText="1"/>
    </xf>
    <xf numFmtId="165" fontId="0" fillId="0" borderId="0" xfId="0" applyNumberFormat="1" applyAlignment="1">
      <alignment horizontal="center" wrapText="1"/>
    </xf>
    <xf numFmtId="0" fontId="0" fillId="0" borderId="0" xfId="0"/>
    <xf numFmtId="0" fontId="3" fillId="0" borderId="0" xfId="1" applyAlignment="1"/>
    <xf numFmtId="0" fontId="0" fillId="0" borderId="0" xfId="0" applyAlignment="1"/>
    <xf numFmtId="165" fontId="7" fillId="0" borderId="0" xfId="0" applyNumberFormat="1" applyFont="1" applyBorder="1" applyAlignment="1">
      <alignment horizontal="centerContinuous" wrapText="1"/>
    </xf>
    <xf numFmtId="165" fontId="7" fillId="0" borderId="0" xfId="0" applyNumberFormat="1" applyFont="1" applyBorder="1" applyAlignment="1">
      <alignment horizontal="center" wrapText="1"/>
    </xf>
    <xf numFmtId="1" fontId="14" fillId="0" borderId="0" xfId="0" applyNumberFormat="1" applyFont="1" applyBorder="1" applyAlignment="1">
      <alignment horizontal="center" wrapText="1"/>
    </xf>
    <xf numFmtId="165" fontId="14" fillId="0" borderId="0" xfId="0" applyNumberFormat="1" applyFont="1" applyBorder="1" applyAlignment="1">
      <alignment horizontal="centerContinuous"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495300</xdr:colOff>
      <xdr:row>2</xdr:row>
      <xdr:rowOff>75293</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95300" cy="479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495300</xdr:colOff>
      <xdr:row>2</xdr:row>
      <xdr:rowOff>75293</xdr:rowOff>
    </xdr:to>
    <xdr:pic>
      <xdr:nvPicPr>
        <xdr:cNvPr id="3"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95300" cy="479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nematrian.com/MnPFProjectBenefitsPVSingleRun.aspx" TargetMode="External"/><Relationship Id="rId13" Type="http://schemas.openxmlformats.org/officeDocument/2006/relationships/drawing" Target="../drawings/drawing1.xml"/><Relationship Id="rId3" Type="http://schemas.openxmlformats.org/officeDocument/2006/relationships/hyperlink" Target="http://www.nematrian.com/WebServiceAccessFAQ.aspx" TargetMode="External"/><Relationship Id="rId7" Type="http://schemas.openxmlformats.org/officeDocument/2006/relationships/hyperlink" Target="http://www.nematrian.com/MnPFProjectBenefitsOutgoWoundUp.aspx" TargetMode="External"/><Relationship Id="rId12" Type="http://schemas.openxmlformats.org/officeDocument/2006/relationships/hyperlink" Target="http://www.nematrian.com/MnProbDistRandArrayEqSp.aspx" TargetMode="External"/><Relationship Id="rId2" Type="http://schemas.openxmlformats.org/officeDocument/2006/relationships/hyperlink" Target="http://www.nematrian.com/Disclaimer.aspx" TargetMode="External"/><Relationship Id="rId1" Type="http://schemas.openxmlformats.org/officeDocument/2006/relationships/hyperlink" Target="http://www.nematrian.com/LicenseAgreement.aspx" TargetMode="External"/><Relationship Id="rId6" Type="http://schemas.openxmlformats.org/officeDocument/2006/relationships/hyperlink" Target="http://www.nematrian.com/MnPFDecrementTable.aspx" TargetMode="External"/><Relationship Id="rId11" Type="http://schemas.openxmlformats.org/officeDocument/2006/relationships/hyperlink" Target="http://www.nematrian.com/MnProbDistRandArray.aspx" TargetMode="External"/><Relationship Id="rId5" Type="http://schemas.openxmlformats.org/officeDocument/2006/relationships/hyperlink" Target="http://www.nematrian.com/MnApplyPriorityWaterfall.aspx" TargetMode="External"/><Relationship Id="rId10" Type="http://schemas.openxmlformats.org/officeDocument/2006/relationships/hyperlink" Target="http://www.nematrian.com/MnPFProjectBenefitsProbDefault.aspx" TargetMode="External"/><Relationship Id="rId4" Type="http://schemas.openxmlformats.org/officeDocument/2006/relationships/hyperlink" Target="http://www.nematrian.com/MnPFDecrementTable.aspx" TargetMode="External"/><Relationship Id="rId9" Type="http://schemas.openxmlformats.org/officeDocument/2006/relationships/hyperlink" Target="http://www.nematrian.com/MnPFProjectBenefitsDepletedOutgoWoundUp.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G852"/>
  <sheetViews>
    <sheetView tabSelected="1" topLeftCell="A46" zoomScale="84" zoomScaleNormal="84" workbookViewId="0">
      <selection activeCell="A25" sqref="A25"/>
    </sheetView>
  </sheetViews>
  <sheetFormatPr defaultRowHeight="15" x14ac:dyDescent="0.25"/>
  <cols>
    <col min="1" max="1" width="42.140625" customWidth="1"/>
    <col min="2" max="2" width="50.85546875" customWidth="1"/>
    <col min="3" max="47" width="10.7109375" customWidth="1"/>
  </cols>
  <sheetData>
    <row r="1" spans="1:7" ht="17.45" x14ac:dyDescent="0.3">
      <c r="B1" s="4" t="s">
        <v>227</v>
      </c>
      <c r="D1" s="4"/>
    </row>
    <row r="2" spans="1:7" ht="14.45" x14ac:dyDescent="0.3">
      <c r="B2" s="8" t="s">
        <v>237</v>
      </c>
      <c r="D2" s="1"/>
    </row>
    <row r="3" spans="1:7" ht="14.45" x14ac:dyDescent="0.3">
      <c r="B3" s="1" t="s">
        <v>225</v>
      </c>
      <c r="E3" s="1"/>
    </row>
    <row r="4" spans="1:7" ht="14.45" x14ac:dyDescent="0.3"/>
    <row r="5" spans="1:7" ht="14.45" x14ac:dyDescent="0.3">
      <c r="B5" s="9"/>
    </row>
    <row r="6" spans="1:7" ht="14.45" x14ac:dyDescent="0.3">
      <c r="A6" s="3" t="s">
        <v>2</v>
      </c>
    </row>
    <row r="7" spans="1:7" ht="14.45" x14ac:dyDescent="0.3">
      <c r="A7" s="5" t="s">
        <v>4</v>
      </c>
      <c r="B7" s="11"/>
    </row>
    <row r="8" spans="1:7" ht="14.45" x14ac:dyDescent="0.3">
      <c r="A8" t="s">
        <v>3</v>
      </c>
      <c r="B8" s="9"/>
    </row>
    <row r="9" spans="1:7" ht="14.45" x14ac:dyDescent="0.3">
      <c r="A9" t="s">
        <v>6</v>
      </c>
      <c r="B9" s="9"/>
    </row>
    <row r="10" spans="1:7" x14ac:dyDescent="0.25">
      <c r="A10" t="s">
        <v>7</v>
      </c>
      <c r="B10" s="9"/>
    </row>
    <row r="11" spans="1:7" x14ac:dyDescent="0.25">
      <c r="A11" t="s">
        <v>11</v>
      </c>
      <c r="B11" s="9"/>
    </row>
    <row r="12" spans="1:7" x14ac:dyDescent="0.25">
      <c r="B12" s="9"/>
      <c r="F12" s="15" t="s">
        <v>12</v>
      </c>
    </row>
    <row r="13" spans="1:7" x14ac:dyDescent="0.25">
      <c r="A13" s="16" t="s">
        <v>13</v>
      </c>
      <c r="B13" s="6" t="s">
        <v>221</v>
      </c>
      <c r="C13" s="7"/>
      <c r="D13" s="7"/>
      <c r="E13" s="7"/>
      <c r="F13" s="17" t="b">
        <f>MnInitialiseNematrianSessionId(B13)</f>
        <v>1</v>
      </c>
      <c r="G13" s="18" t="s">
        <v>14</v>
      </c>
    </row>
    <row r="14" spans="1:7" x14ac:dyDescent="0.25">
      <c r="A14" s="16" t="s">
        <v>15</v>
      </c>
      <c r="B14" s="9"/>
      <c r="C14" s="19" t="b">
        <v>0</v>
      </c>
      <c r="F14" s="17" t="b">
        <f>MnShowErrorMessages(AND(OR(F13,TRUE),C14))</f>
        <v>1</v>
      </c>
    </row>
    <row r="16" spans="1:7" x14ac:dyDescent="0.25">
      <c r="A16" s="5" t="s">
        <v>5</v>
      </c>
    </row>
    <row r="17" spans="1:10" x14ac:dyDescent="0.25">
      <c r="B17" s="9"/>
    </row>
    <row r="18" spans="1:10" x14ac:dyDescent="0.25">
      <c r="A18" s="3" t="s">
        <v>8</v>
      </c>
      <c r="B18" s="10"/>
    </row>
    <row r="19" spans="1:10" x14ac:dyDescent="0.25">
      <c r="A19" s="3"/>
      <c r="B19" s="10"/>
    </row>
    <row r="20" spans="1:10" s="9" customFormat="1" x14ac:dyDescent="0.25">
      <c r="A20" s="12" t="s">
        <v>9</v>
      </c>
      <c r="B20" s="12" t="s">
        <v>10</v>
      </c>
    </row>
    <row r="21" spans="1:10" s="9" customFormat="1" x14ac:dyDescent="0.25">
      <c r="A21" s="13"/>
      <c r="B21" s="13"/>
      <c r="C21" s="13"/>
      <c r="D21" s="13"/>
      <c r="E21" s="13"/>
      <c r="F21" s="13"/>
      <c r="G21" s="13"/>
      <c r="H21" s="13"/>
      <c r="I21" s="14"/>
      <c r="J21" s="14"/>
    </row>
    <row r="22" spans="1:10" s="9" customFormat="1" x14ac:dyDescent="0.25">
      <c r="A22" s="22" t="s">
        <v>70</v>
      </c>
      <c r="B22" s="13"/>
      <c r="C22" s="13"/>
      <c r="D22" s="13"/>
      <c r="E22" s="13"/>
      <c r="F22" s="13"/>
      <c r="G22" s="13"/>
      <c r="H22" s="13"/>
      <c r="I22" s="14"/>
      <c r="J22" s="14"/>
    </row>
    <row r="23" spans="1:10" s="9" customFormat="1" x14ac:dyDescent="0.25">
      <c r="A23" s="22" t="s">
        <v>71</v>
      </c>
      <c r="B23" s="13"/>
      <c r="C23" s="13"/>
      <c r="D23" s="13"/>
      <c r="E23" s="13"/>
      <c r="F23" s="13"/>
      <c r="G23" s="13"/>
      <c r="H23" s="13"/>
      <c r="I23" s="14"/>
      <c r="J23" s="14"/>
    </row>
    <row r="24" spans="1:10" s="9" customFormat="1" x14ac:dyDescent="0.25">
      <c r="A24" s="22" t="s">
        <v>72</v>
      </c>
      <c r="B24" s="13"/>
      <c r="C24" s="13"/>
      <c r="D24" s="13"/>
      <c r="E24" s="13"/>
      <c r="F24" s="13"/>
      <c r="G24" s="13"/>
      <c r="H24" s="13"/>
      <c r="I24" s="14"/>
      <c r="J24" s="14"/>
    </row>
    <row r="25" spans="1:10" s="9" customFormat="1" x14ac:dyDescent="0.25">
      <c r="A25" s="22" t="s">
        <v>226</v>
      </c>
      <c r="B25" s="13"/>
      <c r="C25" s="13"/>
      <c r="D25" s="13"/>
      <c r="E25" s="13"/>
      <c r="F25" s="13"/>
      <c r="G25" s="13"/>
      <c r="H25" s="13"/>
      <c r="I25" s="14"/>
      <c r="J25" s="14"/>
    </row>
    <row r="26" spans="1:10" s="9" customFormat="1" x14ac:dyDescent="0.25">
      <c r="A26" s="22"/>
      <c r="B26" s="13"/>
      <c r="C26" s="13"/>
      <c r="D26" s="13"/>
      <c r="E26" s="13"/>
      <c r="F26" s="13"/>
      <c r="G26" s="13"/>
      <c r="H26" s="13"/>
      <c r="I26" s="14"/>
      <c r="J26" s="14"/>
    </row>
    <row r="27" spans="1:10" s="9" customFormat="1" x14ac:dyDescent="0.25">
      <c r="A27" s="23" t="s">
        <v>236</v>
      </c>
      <c r="B27" s="13"/>
      <c r="C27" s="13"/>
      <c r="D27" s="13"/>
      <c r="E27" s="13"/>
      <c r="F27" s="13"/>
      <c r="G27" s="13"/>
      <c r="H27" s="13"/>
      <c r="I27" s="14"/>
      <c r="J27" s="14"/>
    </row>
    <row r="28" spans="1:10" s="9" customFormat="1" x14ac:dyDescent="0.25">
      <c r="A28" s="22"/>
      <c r="D28" s="13"/>
      <c r="E28" s="13"/>
      <c r="F28" s="13"/>
      <c r="G28" s="13"/>
      <c r="H28" s="13"/>
      <c r="I28" s="14"/>
      <c r="J28" s="14"/>
    </row>
    <row r="29" spans="1:10" s="9" customFormat="1" ht="30" x14ac:dyDescent="0.25">
      <c r="A29" s="22"/>
      <c r="B29" s="13" t="s">
        <v>230</v>
      </c>
      <c r="C29" s="13"/>
      <c r="D29" s="13"/>
      <c r="E29" s="20" t="s">
        <v>232</v>
      </c>
      <c r="F29" s="13"/>
      <c r="G29" s="13"/>
      <c r="H29" s="13"/>
      <c r="I29" s="14"/>
      <c r="J29" s="14"/>
    </row>
    <row r="30" spans="1:10" s="9" customFormat="1" x14ac:dyDescent="0.25">
      <c r="A30" s="22"/>
      <c r="B30" s="13"/>
      <c r="C30" s="13"/>
      <c r="D30" s="13"/>
      <c r="E30" s="20" t="s">
        <v>235</v>
      </c>
      <c r="F30" s="13"/>
      <c r="G30" s="13"/>
      <c r="H30" s="13"/>
      <c r="I30" s="14"/>
      <c r="J30" s="14"/>
    </row>
    <row r="31" spans="1:10" s="9" customFormat="1" x14ac:dyDescent="0.25">
      <c r="A31" s="22"/>
      <c r="B31" s="13" t="s">
        <v>231</v>
      </c>
      <c r="C31" s="74">
        <f>C369</f>
        <v>0.02</v>
      </c>
      <c r="D31" s="13"/>
      <c r="E31" s="20" t="s">
        <v>233</v>
      </c>
      <c r="F31" s="13"/>
      <c r="G31" s="13"/>
      <c r="H31" s="13"/>
      <c r="I31" s="14"/>
      <c r="J31" s="73">
        <f>C369*D369</f>
        <v>0.01</v>
      </c>
    </row>
    <row r="32" spans="1:10" s="9" customFormat="1" x14ac:dyDescent="0.25">
      <c r="A32" s="22"/>
      <c r="B32" s="13" t="s">
        <v>228</v>
      </c>
      <c r="C32" s="75">
        <f>C560</f>
        <v>6618.682749729147</v>
      </c>
      <c r="D32" s="13"/>
      <c r="E32" s="20" t="s">
        <v>228</v>
      </c>
      <c r="F32" s="13"/>
      <c r="G32" s="13"/>
      <c r="H32" s="13"/>
      <c r="I32" s="14"/>
      <c r="J32" s="76">
        <f>H560</f>
        <v>0.96193884980475219</v>
      </c>
    </row>
    <row r="33" spans="1:13" s="9" customFormat="1" x14ac:dyDescent="0.25">
      <c r="A33" s="22"/>
      <c r="B33" s="13" t="s">
        <v>229</v>
      </c>
      <c r="C33" s="75">
        <f t="shared" ref="C33:C34" si="0">C561</f>
        <v>18013.112755547434</v>
      </c>
      <c r="D33" s="13"/>
      <c r="E33" s="20" t="s">
        <v>229</v>
      </c>
      <c r="F33" s="13"/>
      <c r="G33" s="13"/>
      <c r="H33" s="13"/>
      <c r="I33" s="14"/>
      <c r="J33" s="76">
        <f t="shared" ref="J33:J34" si="1">H561</f>
        <v>0.98161890652455719</v>
      </c>
    </row>
    <row r="34" spans="1:13" s="9" customFormat="1" x14ac:dyDescent="0.25">
      <c r="A34" s="22"/>
      <c r="B34" s="13" t="s">
        <v>234</v>
      </c>
      <c r="C34" s="75">
        <f t="shared" si="0"/>
        <v>34258.754007129741</v>
      </c>
      <c r="D34" s="13"/>
      <c r="E34" s="20" t="s">
        <v>234</v>
      </c>
      <c r="F34" s="13"/>
      <c r="G34" s="13"/>
      <c r="H34" s="13"/>
      <c r="I34" s="14"/>
      <c r="J34" s="76">
        <f t="shared" si="1"/>
        <v>0.99995803793826243</v>
      </c>
    </row>
    <row r="35" spans="1:13" s="9" customFormat="1" x14ac:dyDescent="0.25">
      <c r="A35" s="22"/>
      <c r="B35" s="13"/>
      <c r="C35" s="13"/>
      <c r="D35" s="13"/>
      <c r="E35" s="13"/>
      <c r="F35" s="13"/>
      <c r="G35" s="13"/>
      <c r="H35" s="13"/>
      <c r="I35" s="14"/>
      <c r="J35" s="14"/>
    </row>
    <row r="36" spans="1:13" s="9" customFormat="1" x14ac:dyDescent="0.25">
      <c r="A36" s="20" t="s">
        <v>54</v>
      </c>
      <c r="B36" s="13"/>
      <c r="C36" s="13"/>
      <c r="D36" s="13"/>
      <c r="E36" s="13"/>
      <c r="F36" s="13"/>
      <c r="G36" s="13"/>
      <c r="H36" s="13"/>
      <c r="I36" s="14"/>
      <c r="J36" s="14"/>
    </row>
    <row r="37" spans="1:13" s="9" customFormat="1" x14ac:dyDescent="0.25">
      <c r="B37" s="22" t="s">
        <v>59</v>
      </c>
      <c r="C37" s="13"/>
      <c r="D37" s="13"/>
      <c r="E37" s="13"/>
      <c r="F37" s="13"/>
      <c r="G37" s="13"/>
      <c r="H37" s="13"/>
      <c r="I37" s="14"/>
      <c r="J37" s="14"/>
    </row>
    <row r="38" spans="1:13" s="9" customFormat="1" x14ac:dyDescent="0.25">
      <c r="B38" s="23" t="s">
        <v>73</v>
      </c>
      <c r="C38" s="13"/>
      <c r="D38" s="13"/>
      <c r="E38" s="13"/>
      <c r="F38" s="13"/>
      <c r="G38" s="13"/>
      <c r="H38" s="13"/>
      <c r="I38" s="14"/>
      <c r="J38" s="14"/>
    </row>
    <row r="39" spans="1:13" s="9" customFormat="1" x14ac:dyDescent="0.25">
      <c r="B39" s="22" t="s">
        <v>38</v>
      </c>
      <c r="C39" s="13"/>
      <c r="D39" s="13"/>
      <c r="E39" s="13"/>
      <c r="F39" s="13"/>
      <c r="G39" s="13"/>
      <c r="H39" s="13"/>
      <c r="I39" s="14"/>
      <c r="J39" s="14"/>
    </row>
    <row r="40" spans="1:13" s="9" customFormat="1" x14ac:dyDescent="0.25">
      <c r="B40" s="23" t="s">
        <v>39</v>
      </c>
      <c r="C40" s="13"/>
      <c r="D40" s="13"/>
      <c r="E40" s="13"/>
      <c r="F40" s="13"/>
      <c r="G40" s="13"/>
      <c r="H40" s="13"/>
      <c r="I40" s="14"/>
      <c r="J40" s="14"/>
    </row>
    <row r="41" spans="1:13" s="9" customFormat="1" x14ac:dyDescent="0.25">
      <c r="A41" s="22"/>
      <c r="B41" s="22"/>
      <c r="C41" s="13"/>
      <c r="D41" s="13"/>
      <c r="E41" s="13"/>
      <c r="F41" s="13"/>
      <c r="G41" s="13"/>
      <c r="H41" s="13"/>
      <c r="I41" s="14"/>
      <c r="J41" s="14"/>
    </row>
    <row r="42" spans="1:13" s="9" customFormat="1" x14ac:dyDescent="0.25">
      <c r="A42" s="22"/>
      <c r="B42" s="23" t="s">
        <v>60</v>
      </c>
      <c r="C42" s="13"/>
      <c r="D42" s="13"/>
      <c r="E42" s="13"/>
      <c r="F42" s="13"/>
      <c r="G42" s="13"/>
      <c r="H42" s="13"/>
      <c r="I42" s="14"/>
      <c r="J42" s="14"/>
    </row>
    <row r="43" spans="1:13" s="9" customFormat="1" x14ac:dyDescent="0.25">
      <c r="A43" s="13"/>
      <c r="B43" s="23" t="s">
        <v>43</v>
      </c>
      <c r="C43" s="13"/>
      <c r="D43" s="13"/>
      <c r="E43" s="13"/>
      <c r="F43" s="13"/>
      <c r="G43" s="13"/>
      <c r="H43" s="13"/>
      <c r="I43" s="14"/>
      <c r="J43" s="14"/>
    </row>
    <row r="44" spans="1:13" s="9" customFormat="1" x14ac:dyDescent="0.25">
      <c r="A44" s="13"/>
      <c r="B44" s="23"/>
      <c r="C44" s="13"/>
      <c r="D44" s="13"/>
      <c r="E44" s="13"/>
      <c r="F44" s="13"/>
      <c r="G44" s="13"/>
      <c r="H44" s="13"/>
      <c r="I44" s="14"/>
      <c r="J44" s="14"/>
    </row>
    <row r="45" spans="1:13" s="9" customFormat="1" x14ac:dyDescent="0.25">
      <c r="A45" s="13"/>
      <c r="B45" s="31" t="s">
        <v>207</v>
      </c>
      <c r="C45" s="13"/>
      <c r="D45" s="13"/>
      <c r="E45" s="13"/>
      <c r="F45" s="13"/>
      <c r="G45" s="13"/>
      <c r="H45" s="13"/>
      <c r="I45" s="20" t="s">
        <v>49</v>
      </c>
      <c r="J45" s="14"/>
    </row>
    <row r="46" spans="1:13" s="9" customFormat="1" ht="60" x14ac:dyDescent="0.25">
      <c r="A46" s="13"/>
      <c r="C46" s="25" t="s">
        <v>47</v>
      </c>
      <c r="D46" s="24" t="s">
        <v>74</v>
      </c>
      <c r="E46" s="25" t="s">
        <v>40</v>
      </c>
      <c r="F46" s="25" t="s">
        <v>42</v>
      </c>
      <c r="G46" s="28" t="s">
        <v>41</v>
      </c>
      <c r="I46" s="27" t="s">
        <v>138</v>
      </c>
      <c r="J46" s="27" t="s">
        <v>139</v>
      </c>
      <c r="K46" s="27"/>
      <c r="L46" s="27"/>
    </row>
    <row r="47" spans="1:13" s="9" customFormat="1" x14ac:dyDescent="0.25">
      <c r="A47" s="13"/>
      <c r="B47" s="22"/>
      <c r="C47" s="29" t="s">
        <v>29</v>
      </c>
      <c r="D47" s="29">
        <v>65</v>
      </c>
      <c r="E47" s="29">
        <v>0.03</v>
      </c>
      <c r="F47" s="30">
        <v>0.5</v>
      </c>
      <c r="G47" s="29" t="s">
        <v>26</v>
      </c>
      <c r="I47" s="29">
        <f t="shared" ref="I47:I63" si="2">MATCH(C47,$C$65:$C$67,0)-1</f>
        <v>0</v>
      </c>
      <c r="J47" s="29">
        <f t="shared" ref="J47:J63" si="3">MATCH(G47,$C$65:$C$67,0)-1</f>
        <v>1</v>
      </c>
      <c r="L47" s="34"/>
      <c r="M47" s="34"/>
    </row>
    <row r="48" spans="1:13" s="9" customFormat="1" x14ac:dyDescent="0.25">
      <c r="A48" s="13"/>
      <c r="B48" s="22"/>
      <c r="C48" s="29" t="s">
        <v>29</v>
      </c>
      <c r="D48" s="29">
        <v>66</v>
      </c>
      <c r="E48" s="29">
        <v>0.05</v>
      </c>
      <c r="F48" s="30">
        <v>0.5</v>
      </c>
      <c r="G48" s="29" t="s">
        <v>26</v>
      </c>
      <c r="I48" s="29">
        <f t="shared" si="2"/>
        <v>0</v>
      </c>
      <c r="J48" s="29">
        <f t="shared" si="3"/>
        <v>1</v>
      </c>
      <c r="L48" s="34"/>
      <c r="M48" s="34"/>
    </row>
    <row r="49" spans="1:13" s="9" customFormat="1" x14ac:dyDescent="0.25">
      <c r="A49" s="13"/>
      <c r="B49" s="22"/>
      <c r="C49" s="29" t="s">
        <v>29</v>
      </c>
      <c r="D49" s="29">
        <v>67</v>
      </c>
      <c r="E49" s="29">
        <v>0.08</v>
      </c>
      <c r="F49" s="30">
        <v>0.5</v>
      </c>
      <c r="G49" s="29" t="s">
        <v>26</v>
      </c>
      <c r="I49" s="29">
        <f t="shared" si="2"/>
        <v>0</v>
      </c>
      <c r="J49" s="29">
        <f t="shared" si="3"/>
        <v>1</v>
      </c>
      <c r="L49" s="34"/>
      <c r="M49" s="34"/>
    </row>
    <row r="50" spans="1:13" s="9" customFormat="1" x14ac:dyDescent="0.25">
      <c r="A50" s="13"/>
      <c r="B50" s="22"/>
      <c r="C50" s="29" t="s">
        <v>29</v>
      </c>
      <c r="D50" s="29">
        <v>68</v>
      </c>
      <c r="E50" s="29">
        <v>0.15</v>
      </c>
      <c r="F50" s="30">
        <v>0.5</v>
      </c>
      <c r="G50" s="29" t="s">
        <v>26</v>
      </c>
      <c r="I50" s="29">
        <f t="shared" si="2"/>
        <v>0</v>
      </c>
      <c r="J50" s="29">
        <f t="shared" si="3"/>
        <v>1</v>
      </c>
      <c r="L50" s="34"/>
      <c r="M50" s="34"/>
    </row>
    <row r="51" spans="1:13" s="9" customFormat="1" x14ac:dyDescent="0.25">
      <c r="A51" s="13"/>
      <c r="B51" s="22"/>
      <c r="C51" s="29" t="s">
        <v>29</v>
      </c>
      <c r="D51" s="29">
        <v>69</v>
      </c>
      <c r="E51" s="29">
        <v>0.3</v>
      </c>
      <c r="F51" s="30">
        <v>0.5</v>
      </c>
      <c r="G51" s="29" t="s">
        <v>26</v>
      </c>
      <c r="I51" s="29">
        <f t="shared" si="2"/>
        <v>0</v>
      </c>
      <c r="J51" s="29">
        <f t="shared" si="3"/>
        <v>1</v>
      </c>
      <c r="L51" s="34"/>
      <c r="M51" s="34"/>
    </row>
    <row r="52" spans="1:13" s="9" customFormat="1" x14ac:dyDescent="0.25">
      <c r="A52" s="13"/>
      <c r="B52" s="22"/>
      <c r="C52" s="29" t="s">
        <v>29</v>
      </c>
      <c r="D52" s="29">
        <v>65</v>
      </c>
      <c r="E52" s="29">
        <v>0.1</v>
      </c>
      <c r="F52" s="30">
        <v>0</v>
      </c>
      <c r="G52" s="30" t="s">
        <v>19</v>
      </c>
      <c r="H52" s="13"/>
      <c r="I52" s="29">
        <f t="shared" si="2"/>
        <v>0</v>
      </c>
      <c r="J52" s="29">
        <f t="shared" si="3"/>
        <v>2</v>
      </c>
      <c r="L52" s="34"/>
      <c r="M52" s="34"/>
    </row>
    <row r="53" spans="1:13" s="9" customFormat="1" x14ac:dyDescent="0.25">
      <c r="A53" s="13"/>
      <c r="B53" s="22"/>
      <c r="C53" s="29" t="s">
        <v>29</v>
      </c>
      <c r="D53" s="29">
        <v>66</v>
      </c>
      <c r="E53" s="29">
        <v>0.1</v>
      </c>
      <c r="F53" s="30">
        <v>0</v>
      </c>
      <c r="G53" s="30" t="s">
        <v>19</v>
      </c>
      <c r="I53" s="29">
        <f t="shared" si="2"/>
        <v>0</v>
      </c>
      <c r="J53" s="29">
        <f t="shared" si="3"/>
        <v>2</v>
      </c>
      <c r="L53" s="34"/>
      <c r="M53" s="34"/>
    </row>
    <row r="54" spans="1:13" s="9" customFormat="1" x14ac:dyDescent="0.25">
      <c r="A54" s="13"/>
      <c r="B54" s="22"/>
      <c r="C54" s="29" t="s">
        <v>29</v>
      </c>
      <c r="D54" s="29">
        <v>67</v>
      </c>
      <c r="E54" s="29">
        <v>0.1</v>
      </c>
      <c r="F54" s="30">
        <v>0</v>
      </c>
      <c r="G54" s="30" t="s">
        <v>19</v>
      </c>
      <c r="I54" s="29">
        <f t="shared" si="2"/>
        <v>0</v>
      </c>
      <c r="J54" s="29">
        <f t="shared" si="3"/>
        <v>2</v>
      </c>
      <c r="L54" s="34"/>
      <c r="M54" s="34"/>
    </row>
    <row r="55" spans="1:13" s="9" customFormat="1" x14ac:dyDescent="0.25">
      <c r="A55" s="13"/>
      <c r="B55" s="22"/>
      <c r="C55" s="29" t="s">
        <v>29</v>
      </c>
      <c r="D55" s="29">
        <v>68</v>
      </c>
      <c r="E55" s="29">
        <v>0.1</v>
      </c>
      <c r="F55" s="30">
        <v>0</v>
      </c>
      <c r="G55" s="30" t="s">
        <v>19</v>
      </c>
      <c r="I55" s="29">
        <f t="shared" si="2"/>
        <v>0</v>
      </c>
      <c r="J55" s="29">
        <f t="shared" si="3"/>
        <v>2</v>
      </c>
      <c r="L55" s="34"/>
      <c r="M55" s="34"/>
    </row>
    <row r="56" spans="1:13" s="9" customFormat="1" x14ac:dyDescent="0.25">
      <c r="A56" s="13"/>
      <c r="B56" s="22"/>
      <c r="C56" s="29" t="s">
        <v>29</v>
      </c>
      <c r="D56" s="29">
        <v>69</v>
      </c>
      <c r="E56" s="29">
        <v>0.1</v>
      </c>
      <c r="F56" s="30">
        <v>0</v>
      </c>
      <c r="G56" s="30" t="s">
        <v>19</v>
      </c>
      <c r="I56" s="29">
        <f t="shared" si="2"/>
        <v>0</v>
      </c>
      <c r="J56" s="29">
        <f t="shared" si="3"/>
        <v>2</v>
      </c>
      <c r="L56" s="34"/>
      <c r="M56" s="34"/>
    </row>
    <row r="57" spans="1:13" s="9" customFormat="1" x14ac:dyDescent="0.25">
      <c r="A57" s="13"/>
      <c r="B57" s="22"/>
      <c r="C57" s="29" t="s">
        <v>29</v>
      </c>
      <c r="D57" s="29">
        <v>70</v>
      </c>
      <c r="E57" s="29">
        <v>1</v>
      </c>
      <c r="F57" s="30">
        <v>0</v>
      </c>
      <c r="G57" s="30" t="s">
        <v>19</v>
      </c>
      <c r="H57" s="13"/>
      <c r="I57" s="29">
        <f t="shared" si="2"/>
        <v>0</v>
      </c>
      <c r="J57" s="29">
        <f t="shared" si="3"/>
        <v>2</v>
      </c>
      <c r="L57" s="34"/>
      <c r="M57" s="34"/>
    </row>
    <row r="58" spans="1:13" s="9" customFormat="1" x14ac:dyDescent="0.25">
      <c r="A58" s="13"/>
      <c r="B58" s="22"/>
      <c r="C58" s="29" t="s">
        <v>26</v>
      </c>
      <c r="D58" s="29">
        <v>65</v>
      </c>
      <c r="E58" s="29">
        <v>0.01</v>
      </c>
      <c r="F58" s="30">
        <v>0</v>
      </c>
      <c r="G58" s="30" t="s">
        <v>19</v>
      </c>
      <c r="H58" s="13"/>
      <c r="I58" s="29">
        <f t="shared" si="2"/>
        <v>1</v>
      </c>
      <c r="J58" s="29">
        <f t="shared" si="3"/>
        <v>2</v>
      </c>
      <c r="L58" s="34"/>
      <c r="M58" s="34"/>
    </row>
    <row r="59" spans="1:13" s="9" customFormat="1" x14ac:dyDescent="0.25">
      <c r="A59" s="13"/>
      <c r="B59" s="22"/>
      <c r="C59" s="29" t="s">
        <v>26</v>
      </c>
      <c r="D59" s="29">
        <v>66</v>
      </c>
      <c r="E59" s="29">
        <v>0.03</v>
      </c>
      <c r="F59" s="30">
        <v>0</v>
      </c>
      <c r="G59" s="30" t="s">
        <v>19</v>
      </c>
      <c r="H59" s="13"/>
      <c r="I59" s="29">
        <f t="shared" si="2"/>
        <v>1</v>
      </c>
      <c r="J59" s="29">
        <f t="shared" si="3"/>
        <v>2</v>
      </c>
      <c r="L59" s="34"/>
      <c r="M59" s="34"/>
    </row>
    <row r="60" spans="1:13" s="9" customFormat="1" x14ac:dyDescent="0.25">
      <c r="A60" s="13"/>
      <c r="B60" s="22"/>
      <c r="C60" s="29" t="s">
        <v>26</v>
      </c>
      <c r="D60" s="29">
        <v>67</v>
      </c>
      <c r="E60" s="29">
        <v>0.05</v>
      </c>
      <c r="F60" s="30">
        <v>0</v>
      </c>
      <c r="G60" s="30" t="s">
        <v>19</v>
      </c>
      <c r="H60" s="13"/>
      <c r="I60" s="29">
        <f t="shared" si="2"/>
        <v>1</v>
      </c>
      <c r="J60" s="29">
        <f t="shared" si="3"/>
        <v>2</v>
      </c>
      <c r="L60" s="34"/>
      <c r="M60" s="34"/>
    </row>
    <row r="61" spans="1:13" s="9" customFormat="1" x14ac:dyDescent="0.25">
      <c r="A61" s="13"/>
      <c r="B61" s="22"/>
      <c r="C61" s="29" t="s">
        <v>26</v>
      </c>
      <c r="D61" s="29">
        <v>68</v>
      </c>
      <c r="E61" s="29">
        <v>0.1</v>
      </c>
      <c r="F61" s="30">
        <v>0</v>
      </c>
      <c r="G61" s="30" t="s">
        <v>19</v>
      </c>
      <c r="H61" s="13"/>
      <c r="I61" s="29">
        <f t="shared" si="2"/>
        <v>1</v>
      </c>
      <c r="J61" s="29">
        <f t="shared" si="3"/>
        <v>2</v>
      </c>
      <c r="L61" s="34"/>
      <c r="M61" s="34"/>
    </row>
    <row r="62" spans="1:13" s="9" customFormat="1" x14ac:dyDescent="0.25">
      <c r="A62" s="13"/>
      <c r="B62" s="22"/>
      <c r="C62" s="29" t="s">
        <v>26</v>
      </c>
      <c r="D62" s="29">
        <v>69</v>
      </c>
      <c r="E62" s="29">
        <v>0.15</v>
      </c>
      <c r="F62" s="30">
        <v>0</v>
      </c>
      <c r="G62" s="30" t="s">
        <v>19</v>
      </c>
      <c r="H62" s="13"/>
      <c r="I62" s="29">
        <f t="shared" si="2"/>
        <v>1</v>
      </c>
      <c r="J62" s="29">
        <f t="shared" si="3"/>
        <v>2</v>
      </c>
      <c r="L62" s="34"/>
      <c r="M62" s="34"/>
    </row>
    <row r="63" spans="1:13" s="9" customFormat="1" x14ac:dyDescent="0.25">
      <c r="A63" s="13"/>
      <c r="B63" s="22"/>
      <c r="C63" s="29" t="s">
        <v>26</v>
      </c>
      <c r="D63" s="29">
        <v>70</v>
      </c>
      <c r="E63" s="29">
        <v>1</v>
      </c>
      <c r="F63" s="30">
        <v>0</v>
      </c>
      <c r="G63" s="30" t="s">
        <v>19</v>
      </c>
      <c r="H63" s="13"/>
      <c r="I63" s="29">
        <f t="shared" si="2"/>
        <v>1</v>
      </c>
      <c r="J63" s="29">
        <f t="shared" si="3"/>
        <v>2</v>
      </c>
      <c r="L63" s="34"/>
      <c r="M63" s="34"/>
    </row>
    <row r="64" spans="1:13" s="9" customFormat="1" x14ac:dyDescent="0.25">
      <c r="A64" s="13"/>
      <c r="B64" s="22"/>
      <c r="C64" s="26"/>
      <c r="D64" s="26"/>
      <c r="E64" s="26"/>
      <c r="F64" s="13"/>
      <c r="G64" s="13"/>
      <c r="H64" s="13"/>
      <c r="I64" s="14"/>
      <c r="J64" s="14"/>
    </row>
    <row r="65" spans="1:10" s="9" customFormat="1" x14ac:dyDescent="0.25">
      <c r="A65" s="13"/>
      <c r="B65" s="22" t="s">
        <v>48</v>
      </c>
      <c r="C65" s="33" t="str">
        <f t="array" ref="C65:C67">TRANSPOSE(mnUnionofstringsets(MnSetOfmembersofStringArray(C47:C63),MnSetOfmembersofStringArray(G47:G63)))</f>
        <v>Pensioner</v>
      </c>
      <c r="D65" s="26"/>
      <c r="E65" s="26"/>
      <c r="F65" s="13"/>
      <c r="G65" s="13"/>
      <c r="H65" s="13"/>
      <c r="I65" s="14"/>
      <c r="J65" s="14"/>
    </row>
    <row r="66" spans="1:10" s="9" customFormat="1" x14ac:dyDescent="0.25">
      <c r="A66" s="13"/>
      <c r="B66" s="22"/>
      <c r="C66" s="33" t="str">
        <v>Spouse</v>
      </c>
      <c r="D66" s="26"/>
      <c r="E66" s="26"/>
      <c r="F66" s="13"/>
      <c r="G66" s="13"/>
      <c r="H66" s="13"/>
      <c r="I66" s="14"/>
      <c r="J66" s="14"/>
    </row>
    <row r="67" spans="1:10" s="9" customFormat="1" x14ac:dyDescent="0.25">
      <c r="A67" s="13"/>
      <c r="B67" s="22"/>
      <c r="C67" s="33" t="str">
        <v>Dead</v>
      </c>
      <c r="D67" s="26"/>
      <c r="E67" s="26"/>
      <c r="F67" s="13"/>
      <c r="G67" s="13"/>
      <c r="H67" s="13"/>
      <c r="I67" s="14"/>
      <c r="J67" s="14"/>
    </row>
    <row r="68" spans="1:10" s="9" customFormat="1" x14ac:dyDescent="0.25">
      <c r="A68" s="13"/>
      <c r="B68" s="22"/>
      <c r="C68" s="26"/>
      <c r="D68" s="26"/>
      <c r="E68" s="26"/>
      <c r="F68" s="13"/>
      <c r="G68" s="13"/>
      <c r="H68" s="13"/>
      <c r="I68" s="14"/>
      <c r="J68" s="14"/>
    </row>
    <row r="69" spans="1:10" s="9" customFormat="1" x14ac:dyDescent="0.25">
      <c r="A69" s="13"/>
      <c r="B69" s="20" t="s">
        <v>44</v>
      </c>
      <c r="D69" s="26"/>
      <c r="E69" s="26"/>
      <c r="F69" s="13"/>
      <c r="G69" s="13"/>
      <c r="H69" s="13"/>
      <c r="I69" s="14"/>
      <c r="J69" s="14"/>
    </row>
    <row r="70" spans="1:10" s="9" customFormat="1" x14ac:dyDescent="0.25">
      <c r="A70" s="13"/>
      <c r="B70" s="22"/>
      <c r="C70" s="26"/>
      <c r="D70" s="26"/>
      <c r="E70" s="26"/>
      <c r="F70" s="13"/>
      <c r="G70" s="13"/>
      <c r="H70" s="13"/>
      <c r="I70" s="14"/>
      <c r="J70" s="14"/>
    </row>
    <row r="71" spans="1:10" s="9" customFormat="1" x14ac:dyDescent="0.25">
      <c r="A71" s="13"/>
      <c r="B71" t="s">
        <v>45</v>
      </c>
      <c r="C71" s="57">
        <v>2</v>
      </c>
      <c r="D71" s="22" t="s">
        <v>181</v>
      </c>
      <c r="E71" s="26"/>
      <c r="F71" s="13"/>
      <c r="G71" s="13"/>
      <c r="H71" s="13"/>
      <c r="I71" s="14"/>
      <c r="J71" s="14"/>
    </row>
    <row r="72" spans="1:10" s="9" customFormat="1" x14ac:dyDescent="0.25">
      <c r="A72" s="13"/>
      <c r="B72" t="s">
        <v>129</v>
      </c>
      <c r="C72" s="29" t="b">
        <v>1</v>
      </c>
      <c r="D72" s="22" t="s">
        <v>56</v>
      </c>
      <c r="E72" s="26"/>
      <c r="F72" s="13"/>
      <c r="G72" s="13"/>
      <c r="H72" s="13"/>
      <c r="I72" s="14"/>
      <c r="J72" s="14"/>
    </row>
    <row r="73" spans="1:10" s="9" customFormat="1" x14ac:dyDescent="0.25">
      <c r="A73" s="13"/>
      <c r="B73" t="s">
        <v>46</v>
      </c>
      <c r="C73" s="57">
        <f>MIN(D47:D63)</f>
        <v>65</v>
      </c>
      <c r="D73" s="26"/>
      <c r="E73" s="26"/>
      <c r="F73" s="13"/>
      <c r="G73" s="13"/>
      <c r="H73" s="13"/>
      <c r="I73" s="14"/>
      <c r="J73" s="14"/>
    </row>
    <row r="74" spans="1:10" s="9" customFormat="1" x14ac:dyDescent="0.25">
      <c r="A74" s="13"/>
      <c r="B74" t="s">
        <v>17</v>
      </c>
      <c r="C74" s="57">
        <f>MAX(D47:D63)</f>
        <v>70</v>
      </c>
      <c r="D74" s="26"/>
      <c r="E74" s="26"/>
      <c r="F74" s="13"/>
      <c r="G74" s="13"/>
      <c r="H74" s="13"/>
      <c r="I74" s="14"/>
      <c r="J74" s="14"/>
    </row>
    <row r="75" spans="1:10" s="9" customFormat="1" x14ac:dyDescent="0.25">
      <c r="A75" s="13"/>
      <c r="B75"/>
      <c r="C75" s="33"/>
      <c r="D75" s="26"/>
      <c r="E75" s="26"/>
      <c r="F75" s="13"/>
      <c r="G75" s="13"/>
      <c r="H75" s="13"/>
      <c r="I75" s="14"/>
      <c r="J75" s="14"/>
    </row>
    <row r="76" spans="1:10" s="9" customFormat="1" x14ac:dyDescent="0.25">
      <c r="A76" s="13"/>
      <c r="B76" t="s">
        <v>61</v>
      </c>
      <c r="C76" s="33"/>
      <c r="D76" s="26"/>
      <c r="E76" s="26"/>
      <c r="F76" s="13"/>
      <c r="G76" s="13"/>
      <c r="H76" s="13"/>
      <c r="I76" s="14"/>
      <c r="J76" s="14"/>
    </row>
    <row r="77" spans="1:10" s="9" customFormat="1" x14ac:dyDescent="0.25">
      <c r="A77" s="13"/>
      <c r="B77"/>
      <c r="C77" s="26"/>
      <c r="D77" s="26"/>
      <c r="E77" s="26"/>
      <c r="F77" s="13"/>
      <c r="G77" s="13"/>
      <c r="H77" s="13"/>
      <c r="I77" s="14"/>
      <c r="J77" s="14"/>
    </row>
    <row r="78" spans="1:10" s="9" customFormat="1" x14ac:dyDescent="0.25">
      <c r="A78" s="35" t="s">
        <v>53</v>
      </c>
      <c r="B78" s="22" t="s">
        <v>205</v>
      </c>
      <c r="C78" s="26"/>
      <c r="D78" s="26"/>
      <c r="E78" s="26"/>
      <c r="F78" s="13"/>
      <c r="G78" s="13"/>
      <c r="H78" s="13"/>
      <c r="I78" s="14"/>
      <c r="J78" s="14"/>
    </row>
    <row r="79" spans="1:10" s="9" customFormat="1" x14ac:dyDescent="0.25">
      <c r="B79"/>
      <c r="C79" s="32" t="s">
        <v>52</v>
      </c>
      <c r="D79" s="34"/>
      <c r="E79" s="21" t="s">
        <v>55</v>
      </c>
      <c r="G79" s="20" t="s">
        <v>76</v>
      </c>
    </row>
    <row r="80" spans="1:10" s="9" customFormat="1" x14ac:dyDescent="0.25">
      <c r="B80"/>
      <c r="C80" s="32"/>
      <c r="D80" s="34"/>
      <c r="E80" s="21"/>
      <c r="G80" s="24" t="s">
        <v>75</v>
      </c>
    </row>
    <row r="81" spans="1:12" s="9" customFormat="1" x14ac:dyDescent="0.25">
      <c r="B81"/>
      <c r="C81" s="32"/>
      <c r="D81" s="34"/>
      <c r="E81" s="21"/>
      <c r="G81" s="25">
        <f>C73</f>
        <v>65</v>
      </c>
      <c r="H81" s="28">
        <f>G81+1</f>
        <v>66</v>
      </c>
      <c r="I81" s="28">
        <f>H81+1</f>
        <v>67</v>
      </c>
      <c r="J81" s="28">
        <f>I81+1</f>
        <v>68</v>
      </c>
      <c r="K81" s="28">
        <f>J81+1</f>
        <v>69</v>
      </c>
      <c r="L81" s="28">
        <f>K81+1</f>
        <v>70</v>
      </c>
    </row>
    <row r="82" spans="1:12" s="9" customFormat="1" x14ac:dyDescent="0.25">
      <c r="A82" s="13"/>
      <c r="B82" s="22"/>
      <c r="C82" s="26" t="s">
        <v>50</v>
      </c>
      <c r="D82" s="26" t="s">
        <v>51</v>
      </c>
      <c r="E82" s="26" t="s">
        <v>50</v>
      </c>
      <c r="F82" s="26" t="s">
        <v>51</v>
      </c>
      <c r="G82" s="14"/>
    </row>
    <row r="83" spans="1:12" s="9" customFormat="1" x14ac:dyDescent="0.25">
      <c r="A83" s="13"/>
      <c r="B83" s="23"/>
      <c r="C83" s="25">
        <v>0</v>
      </c>
      <c r="D83" s="25">
        <v>0</v>
      </c>
      <c r="E83" s="27" t="str">
        <f t="shared" ref="E83:F86" si="4">INDEX($C$65:$C$67,C83+1)</f>
        <v>Pensioner</v>
      </c>
      <c r="F83" s="27" t="str">
        <f t="shared" si="4"/>
        <v>Pensioner</v>
      </c>
      <c r="G83" s="33">
        <f t="array" ref="G83:L86">MnPFDecrementTable(C71,C72,C73,C74,I47:I63,D47:D63,E47:E63,F47:F63,J47:J63)</f>
        <v>0.873</v>
      </c>
      <c r="H83" s="60">
        <v>0.85499999999999998</v>
      </c>
      <c r="I83" s="60">
        <v>0.82800000000000007</v>
      </c>
      <c r="J83" s="60">
        <v>0.76500000000000001</v>
      </c>
      <c r="K83" s="60">
        <v>0.63</v>
      </c>
      <c r="L83" s="60">
        <v>0</v>
      </c>
    </row>
    <row r="84" spans="1:12" s="9" customFormat="1" x14ac:dyDescent="0.25">
      <c r="A84" s="13"/>
      <c r="B84" s="22"/>
      <c r="C84" s="25">
        <v>0</v>
      </c>
      <c r="D84" s="25">
        <v>1</v>
      </c>
      <c r="E84" s="27" t="str">
        <f t="shared" si="4"/>
        <v>Pensioner</v>
      </c>
      <c r="F84" s="27" t="str">
        <f t="shared" si="4"/>
        <v>Spouse</v>
      </c>
      <c r="G84" s="33">
        <v>1.4653846153846153E-2</v>
      </c>
      <c r="H84" s="60">
        <v>2.4166666666666666E-2</v>
      </c>
      <c r="I84" s="60">
        <v>3.8222222222222206E-2</v>
      </c>
      <c r="J84" s="60">
        <v>7.0499999999999993E-2</v>
      </c>
      <c r="K84" s="60">
        <v>0.13874999999999998</v>
      </c>
      <c r="L84" s="60">
        <v>0</v>
      </c>
    </row>
    <row r="85" spans="1:12" s="9" customFormat="1" x14ac:dyDescent="0.25">
      <c r="A85" s="13"/>
      <c r="B85" s="22"/>
      <c r="C85" s="25">
        <v>1</v>
      </c>
      <c r="D85" s="25">
        <v>0</v>
      </c>
      <c r="E85" s="27" t="str">
        <f t="shared" si="4"/>
        <v>Spouse</v>
      </c>
      <c r="F85" s="27" t="str">
        <f t="shared" si="4"/>
        <v>Pensioner</v>
      </c>
      <c r="G85" s="33">
        <v>0</v>
      </c>
      <c r="H85" s="60">
        <v>0</v>
      </c>
      <c r="I85" s="60">
        <v>0</v>
      </c>
      <c r="J85" s="60">
        <v>0</v>
      </c>
      <c r="K85" s="60">
        <v>0</v>
      </c>
      <c r="L85" s="60">
        <v>0</v>
      </c>
    </row>
    <row r="86" spans="1:12" s="9" customFormat="1" x14ac:dyDescent="0.25">
      <c r="A86" s="13"/>
      <c r="B86" s="22"/>
      <c r="C86" s="25">
        <v>1</v>
      </c>
      <c r="D86" s="25">
        <v>1</v>
      </c>
      <c r="E86" s="27" t="str">
        <f t="shared" si="4"/>
        <v>Spouse</v>
      </c>
      <c r="F86" s="27" t="str">
        <f t="shared" si="4"/>
        <v>Spouse</v>
      </c>
      <c r="G86" s="33">
        <v>0.99</v>
      </c>
      <c r="H86" s="60">
        <v>0.97</v>
      </c>
      <c r="I86" s="60">
        <v>0.95</v>
      </c>
      <c r="J86" s="60">
        <v>0.9</v>
      </c>
      <c r="K86" s="60">
        <v>0.85</v>
      </c>
      <c r="L86" s="60">
        <v>0</v>
      </c>
    </row>
    <row r="87" spans="1:12" s="9" customFormat="1" x14ac:dyDescent="0.25">
      <c r="A87" s="13"/>
      <c r="B87" s="22"/>
      <c r="C87" s="24"/>
      <c r="D87" s="25"/>
      <c r="E87" s="25"/>
      <c r="F87" s="27"/>
      <c r="G87" s="27"/>
      <c r="H87" s="33"/>
    </row>
    <row r="88" spans="1:12" s="9" customFormat="1" x14ac:dyDescent="0.25">
      <c r="A88" s="13"/>
      <c r="B88" s="22"/>
      <c r="C88" s="26"/>
      <c r="D88" s="26"/>
      <c r="E88" s="26"/>
      <c r="F88" s="13"/>
      <c r="G88" s="13"/>
      <c r="H88" s="13"/>
      <c r="I88" s="14"/>
      <c r="J88" s="14"/>
    </row>
    <row r="89" spans="1:12" s="9" customFormat="1" x14ac:dyDescent="0.25">
      <c r="A89" s="13" t="s">
        <v>57</v>
      </c>
      <c r="B89" s="22"/>
      <c r="C89" s="26"/>
      <c r="D89" s="26"/>
      <c r="E89" s="26"/>
      <c r="F89" s="13"/>
      <c r="G89" s="13"/>
      <c r="H89" s="13"/>
      <c r="I89" s="14"/>
      <c r="J89" s="14"/>
    </row>
    <row r="90" spans="1:12" s="9" customFormat="1" x14ac:dyDescent="0.25">
      <c r="A90" s="13"/>
      <c r="B90" s="22" t="s">
        <v>62</v>
      </c>
      <c r="C90" s="26"/>
      <c r="D90" s="26"/>
      <c r="E90" s="26"/>
      <c r="F90" s="13"/>
      <c r="G90" s="13"/>
      <c r="H90" s="13"/>
      <c r="I90" s="14"/>
      <c r="J90" s="14"/>
    </row>
    <row r="91" spans="1:12" s="9" customFormat="1" x14ac:dyDescent="0.25">
      <c r="A91" s="13"/>
      <c r="B91" s="22" t="s">
        <v>77</v>
      </c>
      <c r="C91" s="26"/>
      <c r="D91" s="26"/>
      <c r="E91" s="26"/>
      <c r="F91" s="13"/>
      <c r="G91" s="13"/>
      <c r="H91" s="13"/>
      <c r="I91" s="14"/>
      <c r="J91" s="14"/>
    </row>
    <row r="92" spans="1:12" s="9" customFormat="1" x14ac:dyDescent="0.25">
      <c r="B92" s="22" t="s">
        <v>63</v>
      </c>
      <c r="C92" s="26"/>
      <c r="D92" s="26"/>
      <c r="E92" s="26"/>
      <c r="F92" s="13"/>
      <c r="G92" s="13"/>
      <c r="H92" s="13"/>
      <c r="I92" s="14"/>
      <c r="J92" s="14"/>
    </row>
    <row r="93" spans="1:12" s="9" customFormat="1" x14ac:dyDescent="0.25">
      <c r="A93" s="13"/>
      <c r="B93" s="23" t="s">
        <v>64</v>
      </c>
      <c r="C93" s="26"/>
      <c r="D93" s="26"/>
      <c r="E93" s="26"/>
      <c r="F93" s="13"/>
      <c r="G93" s="13"/>
      <c r="H93" s="13"/>
      <c r="I93" s="14"/>
      <c r="J93" s="14"/>
    </row>
    <row r="94" spans="1:12" s="9" customFormat="1" x14ac:dyDescent="0.25">
      <c r="A94" s="13"/>
      <c r="B94" s="22"/>
      <c r="C94" s="26"/>
      <c r="D94" s="26"/>
      <c r="E94" s="26"/>
      <c r="F94" s="13"/>
      <c r="G94" s="13"/>
      <c r="H94" s="13"/>
      <c r="I94" s="14"/>
      <c r="J94" s="14"/>
    </row>
    <row r="95" spans="1:12" x14ac:dyDescent="0.25">
      <c r="B95" s="34" t="s">
        <v>65</v>
      </c>
    </row>
    <row r="96" spans="1:12" s="9" customFormat="1" x14ac:dyDescent="0.25">
      <c r="A96" s="13"/>
      <c r="B96" s="22" t="s">
        <v>67</v>
      </c>
      <c r="C96" s="26"/>
      <c r="D96" s="26"/>
      <c r="E96" s="26"/>
      <c r="F96" s="13"/>
      <c r="G96" s="13"/>
      <c r="H96" s="13"/>
      <c r="I96" s="14"/>
      <c r="J96" s="14"/>
    </row>
    <row r="97" spans="1:11" s="9" customFormat="1" x14ac:dyDescent="0.25">
      <c r="A97" s="13"/>
      <c r="B97" s="23" t="s">
        <v>68</v>
      </c>
      <c r="C97" s="26"/>
      <c r="D97" s="26"/>
      <c r="E97" s="26"/>
      <c r="F97" s="13"/>
      <c r="G97" s="13"/>
      <c r="H97" s="13"/>
      <c r="I97" s="14"/>
      <c r="J97" s="14"/>
    </row>
    <row r="98" spans="1:11" s="9" customFormat="1" x14ac:dyDescent="0.25">
      <c r="A98" s="13"/>
      <c r="B98" s="23" t="s">
        <v>206</v>
      </c>
      <c r="C98" s="26"/>
      <c r="D98" s="26"/>
      <c r="E98" s="26"/>
      <c r="F98" s="13"/>
      <c r="G98" s="13"/>
      <c r="H98" s="13"/>
      <c r="I98" s="14"/>
      <c r="J98" s="14"/>
    </row>
    <row r="99" spans="1:11" s="9" customFormat="1" x14ac:dyDescent="0.25">
      <c r="A99" s="13"/>
      <c r="B99" s="22"/>
      <c r="C99" s="26"/>
      <c r="D99" s="26"/>
      <c r="E99" s="26"/>
      <c r="F99" s="13"/>
      <c r="G99" s="13"/>
      <c r="H99" s="13"/>
      <c r="I99" s="14"/>
      <c r="J99" s="14"/>
    </row>
    <row r="100" spans="1:11" s="9" customFormat="1" x14ac:dyDescent="0.25">
      <c r="A100" s="13"/>
      <c r="B100" t="s">
        <v>208</v>
      </c>
      <c r="C100"/>
      <c r="D100" s="15"/>
      <c r="H100" s="40">
        <v>2</v>
      </c>
      <c r="I100" s="40">
        <v>3</v>
      </c>
      <c r="J100" s="41">
        <v>4</v>
      </c>
      <c r="K100" s="41">
        <v>5</v>
      </c>
    </row>
    <row r="101" spans="1:11" s="9" customFormat="1" x14ac:dyDescent="0.25">
      <c r="A101" s="13"/>
      <c r="B101" t="s">
        <v>209</v>
      </c>
      <c r="C101"/>
      <c r="D101" s="15"/>
      <c r="H101" s="42">
        <v>20</v>
      </c>
      <c r="I101" s="40"/>
      <c r="J101" s="41"/>
      <c r="K101" s="41"/>
    </row>
    <row r="102" spans="1:11" s="9" customFormat="1" x14ac:dyDescent="0.25">
      <c r="A102" s="13"/>
      <c r="B102" t="s">
        <v>210</v>
      </c>
      <c r="C102"/>
      <c r="D102" s="15"/>
      <c r="H102" s="40">
        <v>1</v>
      </c>
      <c r="I102" s="40">
        <v>0</v>
      </c>
      <c r="J102" s="41">
        <v>0</v>
      </c>
      <c r="K102" s="41">
        <v>0</v>
      </c>
    </row>
    <row r="103" spans="1:11" s="9" customFormat="1" x14ac:dyDescent="0.25">
      <c r="A103" s="13"/>
      <c r="B103" s="22"/>
      <c r="C103" s="26"/>
      <c r="D103" s="26"/>
      <c r="E103" s="26"/>
      <c r="H103" s="13"/>
      <c r="I103" s="13"/>
      <c r="J103" s="13"/>
      <c r="K103" s="14"/>
    </row>
    <row r="104" spans="1:11" s="9" customFormat="1" x14ac:dyDescent="0.25">
      <c r="A104" s="43" t="s">
        <v>58</v>
      </c>
      <c r="B104" s="23" t="s">
        <v>66</v>
      </c>
      <c r="C104" s="26"/>
      <c r="D104" s="26"/>
      <c r="E104" s="26"/>
      <c r="H104" s="49">
        <f t="array" ref="H104:K104">MnApplyPriorityWaterfall(H100:K100,H101,H102:K102)</f>
        <v>8</v>
      </c>
      <c r="I104" s="49">
        <v>3</v>
      </c>
      <c r="J104" s="49">
        <v>4</v>
      </c>
      <c r="K104" s="49">
        <v>5</v>
      </c>
    </row>
    <row r="105" spans="1:11" s="9" customFormat="1" x14ac:dyDescent="0.25">
      <c r="B105" s="22"/>
      <c r="C105" s="26"/>
      <c r="D105" s="26"/>
      <c r="E105" s="26"/>
      <c r="F105" s="13"/>
      <c r="G105" s="13"/>
      <c r="H105" s="13"/>
      <c r="I105" s="14"/>
      <c r="J105" s="14"/>
    </row>
    <row r="106" spans="1:11" s="9" customFormat="1" x14ac:dyDescent="0.25">
      <c r="A106" s="21" t="s">
        <v>69</v>
      </c>
      <c r="B106" s="22"/>
      <c r="C106" s="26"/>
      <c r="D106" s="26"/>
      <c r="E106" s="26"/>
      <c r="F106" s="13"/>
      <c r="G106" s="13"/>
      <c r="H106" s="13"/>
      <c r="I106" s="14"/>
      <c r="J106" s="14"/>
    </row>
    <row r="107" spans="1:11" s="9" customFormat="1" x14ac:dyDescent="0.25">
      <c r="B107" s="22" t="s">
        <v>78</v>
      </c>
      <c r="C107" s="26"/>
      <c r="D107" s="26"/>
      <c r="E107" s="26"/>
      <c r="F107" s="13"/>
      <c r="G107" s="13"/>
      <c r="H107" s="13"/>
      <c r="I107" s="14"/>
      <c r="J107" s="14"/>
    </row>
    <row r="108" spans="1:11" s="9" customFormat="1" x14ac:dyDescent="0.25">
      <c r="B108" s="22" t="s">
        <v>79</v>
      </c>
      <c r="C108" s="26"/>
      <c r="D108" s="26"/>
      <c r="E108" s="26"/>
      <c r="F108" s="13"/>
      <c r="G108" s="13"/>
      <c r="H108" s="13"/>
      <c r="I108" s="14"/>
      <c r="J108" s="14"/>
    </row>
    <row r="109" spans="1:11" s="9" customFormat="1" x14ac:dyDescent="0.25">
      <c r="B109" s="22"/>
      <c r="C109" s="26"/>
      <c r="D109" s="26"/>
      <c r="E109" s="26"/>
      <c r="F109" s="13"/>
      <c r="G109" s="13"/>
      <c r="H109" s="13"/>
      <c r="I109" s="14"/>
      <c r="J109" s="14"/>
    </row>
    <row r="110" spans="1:11" s="9" customFormat="1" x14ac:dyDescent="0.25">
      <c r="B110" s="22" t="s">
        <v>80</v>
      </c>
      <c r="C110" s="26"/>
      <c r="D110" s="26"/>
      <c r="E110" s="26"/>
      <c r="F110" s="13"/>
      <c r="G110" s="13"/>
      <c r="H110" s="13"/>
      <c r="I110" s="14"/>
      <c r="J110" s="14"/>
    </row>
    <row r="111" spans="1:11" s="9" customFormat="1" x14ac:dyDescent="0.25">
      <c r="B111" s="23" t="s">
        <v>81</v>
      </c>
      <c r="C111" s="26"/>
      <c r="D111" s="26"/>
      <c r="E111" s="26"/>
      <c r="F111" s="13"/>
      <c r="G111" s="13"/>
      <c r="H111" s="13"/>
      <c r="I111" s="14"/>
      <c r="J111" s="14"/>
    </row>
    <row r="112" spans="1:11" s="9" customFormat="1" x14ac:dyDescent="0.25">
      <c r="B112" s="23" t="s">
        <v>82</v>
      </c>
      <c r="C112" s="26"/>
      <c r="D112" s="26"/>
      <c r="E112" s="26"/>
      <c r="F112" s="13"/>
      <c r="G112" s="13"/>
      <c r="H112" s="13"/>
      <c r="I112" s="14"/>
      <c r="J112" s="14"/>
    </row>
    <row r="113" spans="1:10" s="9" customFormat="1" x14ac:dyDescent="0.25">
      <c r="A113" s="13"/>
      <c r="B113" s="22"/>
      <c r="C113" s="26"/>
      <c r="D113" s="26"/>
      <c r="E113" s="26"/>
      <c r="F113" s="13"/>
      <c r="G113" s="13"/>
      <c r="H113" s="13"/>
      <c r="I113" s="14"/>
      <c r="J113" s="14"/>
    </row>
    <row r="114" spans="1:10" s="9" customFormat="1" x14ac:dyDescent="0.25">
      <c r="A114" s="13"/>
      <c r="B114" s="31" t="s">
        <v>100</v>
      </c>
      <c r="C114" s="26"/>
      <c r="D114" s="26"/>
      <c r="E114" s="26"/>
      <c r="F114" s="13"/>
      <c r="G114" s="13"/>
      <c r="H114" s="13"/>
      <c r="I114" s="14"/>
      <c r="J114" s="14"/>
    </row>
    <row r="115" spans="1:10" s="9" customFormat="1" x14ac:dyDescent="0.25">
      <c r="B115" t="s">
        <v>143</v>
      </c>
      <c r="C115" s="47">
        <v>42</v>
      </c>
      <c r="D115" s="22" t="s">
        <v>83</v>
      </c>
      <c r="E115" s="26"/>
      <c r="F115" s="13"/>
      <c r="G115" s="13"/>
      <c r="H115" s="13"/>
      <c r="I115" s="14"/>
      <c r="J115" s="14"/>
    </row>
    <row r="116" spans="1:10" s="9" customFormat="1" x14ac:dyDescent="0.25">
      <c r="B116" t="s">
        <v>134</v>
      </c>
      <c r="C116" s="56">
        <f>MAX(C214:C354)</f>
        <v>80</v>
      </c>
      <c r="D116" s="22" t="s">
        <v>136</v>
      </c>
      <c r="E116" s="26"/>
      <c r="F116" s="13"/>
      <c r="G116" s="13"/>
      <c r="H116" s="13"/>
      <c r="I116" s="14"/>
      <c r="J116" s="14"/>
    </row>
    <row r="117" spans="1:10" s="9" customFormat="1" x14ac:dyDescent="0.25">
      <c r="B117" t="s">
        <v>135</v>
      </c>
      <c r="C117" s="56">
        <f>MIN(C214:C354)</f>
        <v>40</v>
      </c>
      <c r="D117" s="22"/>
      <c r="E117" s="26"/>
      <c r="F117" s="13"/>
      <c r="G117" s="13"/>
      <c r="H117" s="13"/>
      <c r="I117" s="14"/>
      <c r="J117" s="14"/>
    </row>
    <row r="118" spans="1:10" s="9" customFormat="1" x14ac:dyDescent="0.25">
      <c r="B118" t="s">
        <v>133</v>
      </c>
      <c r="C118" s="56">
        <f>C116-C117</f>
        <v>40</v>
      </c>
      <c r="D118" s="22"/>
      <c r="E118" s="26"/>
      <c r="F118" s="13"/>
      <c r="G118" s="13"/>
      <c r="H118" s="13"/>
      <c r="I118" s="14"/>
      <c r="J118" s="14"/>
    </row>
    <row r="119" spans="1:10" s="9" customFormat="1" x14ac:dyDescent="0.25">
      <c r="B119"/>
      <c r="C119" s="45"/>
      <c r="D119" s="22"/>
      <c r="E119" s="26"/>
      <c r="F119" s="13"/>
      <c r="G119" s="13"/>
      <c r="H119" s="13"/>
      <c r="I119" s="14"/>
      <c r="J119" s="14"/>
    </row>
    <row r="120" spans="1:10" s="9" customFormat="1" x14ac:dyDescent="0.25">
      <c r="B120" s="8" t="s">
        <v>99</v>
      </c>
      <c r="C120" s="45"/>
      <c r="D120" s="22"/>
      <c r="E120" s="26"/>
      <c r="F120" s="13"/>
      <c r="G120" s="13"/>
      <c r="H120" s="13"/>
      <c r="I120" s="14"/>
      <c r="J120" s="14"/>
    </row>
    <row r="121" spans="1:10" s="9" customFormat="1" x14ac:dyDescent="0.25">
      <c r="B121" t="s">
        <v>89</v>
      </c>
      <c r="C121"/>
      <c r="D121" s="22"/>
      <c r="E121" s="26"/>
      <c r="F121" s="13"/>
      <c r="G121" s="13"/>
      <c r="H121" s="13"/>
      <c r="I121" s="14"/>
      <c r="J121" s="14"/>
    </row>
    <row r="122" spans="1:10" s="9" customFormat="1" x14ac:dyDescent="0.25">
      <c r="B122" t="s">
        <v>90</v>
      </c>
      <c r="C122"/>
      <c r="D122" s="22"/>
      <c r="E122" s="26"/>
      <c r="F122" s="13"/>
      <c r="G122" s="13"/>
      <c r="H122" s="13"/>
      <c r="I122" s="14"/>
      <c r="J122" s="14"/>
    </row>
    <row r="123" spans="1:10" s="9" customFormat="1" x14ac:dyDescent="0.25">
      <c r="B123" t="s">
        <v>91</v>
      </c>
      <c r="C123"/>
      <c r="D123" s="22"/>
      <c r="E123" s="26"/>
      <c r="F123" s="13"/>
      <c r="G123" s="13"/>
      <c r="H123" s="13"/>
      <c r="I123" s="14"/>
      <c r="J123" s="14"/>
    </row>
    <row r="124" spans="1:10" s="9" customFormat="1" x14ac:dyDescent="0.25">
      <c r="B124"/>
      <c r="C124"/>
      <c r="D124" s="22"/>
      <c r="E124" s="26"/>
      <c r="F124" s="13"/>
      <c r="G124" s="13"/>
      <c r="H124" s="13"/>
      <c r="I124" s="14"/>
      <c r="J124" s="14"/>
    </row>
    <row r="125" spans="1:10" s="9" customFormat="1" x14ac:dyDescent="0.25">
      <c r="B125" t="s">
        <v>92</v>
      </c>
      <c r="C125"/>
      <c r="D125" s="22"/>
      <c r="E125" s="26"/>
      <c r="F125" s="13"/>
      <c r="G125" s="13"/>
      <c r="H125" s="13"/>
      <c r="I125" s="14"/>
      <c r="J125" s="14"/>
    </row>
    <row r="126" spans="1:10" s="9" customFormat="1" x14ac:dyDescent="0.25">
      <c r="B126" t="s">
        <v>93</v>
      </c>
      <c r="C126"/>
      <c r="D126" s="22"/>
      <c r="E126" s="26"/>
      <c r="F126" s="13"/>
      <c r="G126" s="13"/>
      <c r="H126" s="13"/>
      <c r="I126" s="14"/>
      <c r="J126" s="14"/>
    </row>
    <row r="127" spans="1:10" s="9" customFormat="1" x14ac:dyDescent="0.25">
      <c r="B127" t="s">
        <v>94</v>
      </c>
      <c r="C127"/>
      <c r="D127" s="22"/>
      <c r="E127" s="26"/>
      <c r="F127" s="13"/>
      <c r="G127" s="13"/>
      <c r="H127" s="13"/>
      <c r="I127" s="14"/>
      <c r="J127" s="14"/>
    </row>
    <row r="128" spans="1:10" s="9" customFormat="1" x14ac:dyDescent="0.25">
      <c r="B128" t="s">
        <v>84</v>
      </c>
      <c r="C128"/>
      <c r="D128" s="22"/>
      <c r="E128" s="26"/>
      <c r="F128" s="13"/>
      <c r="G128" s="13"/>
      <c r="H128" s="13"/>
      <c r="I128" s="14"/>
      <c r="J128" s="14"/>
    </row>
    <row r="129" spans="2:13" s="9" customFormat="1" x14ac:dyDescent="0.25">
      <c r="B129" t="s">
        <v>95</v>
      </c>
      <c r="C129"/>
      <c r="D129" s="22"/>
      <c r="E129" s="26"/>
      <c r="F129" s="13"/>
      <c r="G129" s="13"/>
      <c r="H129" s="13"/>
      <c r="I129" s="14"/>
      <c r="J129" s="14"/>
    </row>
    <row r="130" spans="2:13" s="9" customFormat="1" x14ac:dyDescent="0.25">
      <c r="B130" t="s">
        <v>96</v>
      </c>
      <c r="C130"/>
      <c r="D130" s="22"/>
      <c r="E130" s="26"/>
      <c r="F130" s="13"/>
      <c r="G130" s="13"/>
      <c r="H130" s="13"/>
      <c r="I130" s="14"/>
      <c r="J130" s="14"/>
    </row>
    <row r="131" spans="2:13" s="9" customFormat="1" x14ac:dyDescent="0.25">
      <c r="B131" t="s">
        <v>98</v>
      </c>
      <c r="C131"/>
      <c r="D131" s="22"/>
      <c r="E131" s="26"/>
      <c r="F131" s="13"/>
      <c r="G131" s="13"/>
      <c r="H131" s="13"/>
      <c r="I131" s="14"/>
      <c r="J131" s="14"/>
    </row>
    <row r="132" spans="2:13" s="9" customFormat="1" x14ac:dyDescent="0.25">
      <c r="B132"/>
      <c r="C132"/>
      <c r="D132" s="22"/>
      <c r="E132" s="26"/>
      <c r="F132" s="13"/>
      <c r="G132" s="13"/>
      <c r="H132" s="13"/>
      <c r="I132" s="14"/>
      <c r="J132" s="14"/>
    </row>
    <row r="133" spans="2:13" s="9" customFormat="1" x14ac:dyDescent="0.25">
      <c r="B133" t="s">
        <v>97</v>
      </c>
      <c r="C133" s="45"/>
      <c r="D133" s="22"/>
      <c r="E133" s="26"/>
      <c r="F133" s="13"/>
      <c r="G133" s="13"/>
      <c r="H133" s="13"/>
      <c r="I133" s="14"/>
      <c r="J133" s="14"/>
    </row>
    <row r="134" spans="2:13" s="9" customFormat="1" ht="90" x14ac:dyDescent="0.25">
      <c r="B134" s="21" t="s">
        <v>144</v>
      </c>
      <c r="C134" s="28" t="s">
        <v>87</v>
      </c>
      <c r="D134" s="28" t="s">
        <v>86</v>
      </c>
      <c r="E134" s="28" t="s">
        <v>85</v>
      </c>
      <c r="F134" s="28" t="s">
        <v>177</v>
      </c>
      <c r="G134" s="28" t="s">
        <v>88</v>
      </c>
      <c r="H134" s="28" t="s">
        <v>141</v>
      </c>
      <c r="I134" s="25" t="s">
        <v>142</v>
      </c>
      <c r="J134" s="14"/>
      <c r="L134" s="27" t="s">
        <v>147</v>
      </c>
      <c r="M134" s="27" t="s">
        <v>146</v>
      </c>
    </row>
    <row r="135" spans="2:13" s="9" customFormat="1" x14ac:dyDescent="0.25">
      <c r="B135" s="46" t="s">
        <v>22</v>
      </c>
      <c r="C135" s="46" t="b">
        <v>0</v>
      </c>
      <c r="D135" s="47">
        <v>2</v>
      </c>
      <c r="E135" s="47" t="s">
        <v>23</v>
      </c>
      <c r="F135" s="47" t="s">
        <v>22</v>
      </c>
      <c r="G135" s="56">
        <f t="array" ref="G135">MAX(IF($B$214:$B$354=B135,$C$214:$C$354,"-"))</f>
        <v>60</v>
      </c>
      <c r="H135" s="58">
        <f t="array" ref="H135">MIN(IF($B$214:$B$354=B135,$C$214:$C$354,"-"))</f>
        <v>40</v>
      </c>
      <c r="I135" s="26">
        <v>25</v>
      </c>
      <c r="J135" s="14"/>
      <c r="L135" s="27">
        <f>MATCH(E135,$B$135:$B$138,0)-1</f>
        <v>1</v>
      </c>
      <c r="M135" s="27">
        <f>MATCH(F135,$B$142:$B$144,0)-1</f>
        <v>0</v>
      </c>
    </row>
    <row r="136" spans="2:13" s="9" customFormat="1" x14ac:dyDescent="0.25">
      <c r="B136" s="46" t="s">
        <v>23</v>
      </c>
      <c r="C136" s="46" t="b">
        <v>0</v>
      </c>
      <c r="D136" s="47">
        <v>2</v>
      </c>
      <c r="E136" s="47" t="s">
        <v>23</v>
      </c>
      <c r="F136" s="47" t="s">
        <v>23</v>
      </c>
      <c r="G136" s="56">
        <f t="array" ref="G136">MAX(IF($B$214:$B$354=B136,$C$214:$C$354,"-"))</f>
        <v>60</v>
      </c>
      <c r="H136" s="58">
        <f t="array" ref="H136">MIN(IF($B$214:$B$354=B136,$C$214:$C$354,"-"))</f>
        <v>40</v>
      </c>
      <c r="I136" s="26">
        <v>25</v>
      </c>
      <c r="J136" s="14"/>
      <c r="L136" s="27">
        <f>MATCH(E136,$B$135:$B$138,0)-1</f>
        <v>1</v>
      </c>
      <c r="M136" s="27">
        <f>MATCH(F136,$B$142:$B$144,0)-1</f>
        <v>1</v>
      </c>
    </row>
    <row r="137" spans="2:13" s="9" customFormat="1" x14ac:dyDescent="0.25">
      <c r="B137" s="46" t="s">
        <v>29</v>
      </c>
      <c r="C137" s="46" t="b">
        <v>1</v>
      </c>
      <c r="D137" s="47">
        <v>1</v>
      </c>
      <c r="E137" s="47" t="s">
        <v>29</v>
      </c>
      <c r="F137" s="47" t="s">
        <v>30</v>
      </c>
      <c r="G137" s="56">
        <f t="array" ref="G137">MAX(IF($B$214:$B$354=B137,$C$214:$C$354,"-"))</f>
        <v>79</v>
      </c>
      <c r="H137" s="58">
        <f t="array" ref="H137">MIN(IF($B$214:$B$354=B137,$C$214:$C$354,"-"))</f>
        <v>55</v>
      </c>
      <c r="I137" s="26">
        <v>40</v>
      </c>
      <c r="J137" s="14"/>
      <c r="L137" s="27">
        <f>MATCH(E137,$B$135:$B$138,0)-1</f>
        <v>2</v>
      </c>
      <c r="M137" s="27">
        <f>MATCH(F137,$B$142:$B$144,0)-1</f>
        <v>2</v>
      </c>
    </row>
    <row r="138" spans="2:13" s="9" customFormat="1" x14ac:dyDescent="0.25">
      <c r="B138" s="46" t="s">
        <v>26</v>
      </c>
      <c r="C138" s="46" t="b">
        <v>1</v>
      </c>
      <c r="D138" s="47">
        <v>1</v>
      </c>
      <c r="E138" s="47" t="s">
        <v>26</v>
      </c>
      <c r="F138" s="47" t="s">
        <v>30</v>
      </c>
      <c r="G138" s="56">
        <f t="array" ref="G138">MAX(IF($B$214:$B$354=B138,$C$214:$C$354,"-"))</f>
        <v>80</v>
      </c>
      <c r="H138" s="58">
        <f t="array" ref="H138">MIN(IF($B$214:$B$354=B138,$C$214:$C$354,"-"))</f>
        <v>40</v>
      </c>
      <c r="I138" s="26">
        <f>G138-H138</f>
        <v>40</v>
      </c>
      <c r="J138" s="14"/>
      <c r="L138" s="27">
        <f>MATCH(E138,$B$135:$B$138,0)-1</f>
        <v>3</v>
      </c>
      <c r="M138" s="27">
        <f>MATCH(F138,$B$142:$B$144,0)-1</f>
        <v>2</v>
      </c>
    </row>
    <row r="139" spans="2:13" x14ac:dyDescent="0.25">
      <c r="B139" s="9"/>
    </row>
    <row r="140" spans="2:13" x14ac:dyDescent="0.25">
      <c r="B140" s="9" t="s">
        <v>179</v>
      </c>
      <c r="C140" s="46">
        <v>3</v>
      </c>
    </row>
    <row r="141" spans="2:13" x14ac:dyDescent="0.25">
      <c r="B141" s="34" t="s">
        <v>180</v>
      </c>
    </row>
    <row r="142" spans="2:13" x14ac:dyDescent="0.25">
      <c r="B142" s="47" t="s">
        <v>22</v>
      </c>
    </row>
    <row r="143" spans="2:13" x14ac:dyDescent="0.25">
      <c r="B143" s="47" t="s">
        <v>23</v>
      </c>
    </row>
    <row r="144" spans="2:13" x14ac:dyDescent="0.25">
      <c r="B144" s="47" t="s">
        <v>30</v>
      </c>
    </row>
    <row r="145" spans="2:13" x14ac:dyDescent="0.25">
      <c r="B145" s="9"/>
    </row>
    <row r="146" spans="2:13" s="9" customFormat="1" x14ac:dyDescent="0.25">
      <c r="B146" s="46"/>
      <c r="C146" s="46"/>
      <c r="D146" s="56"/>
      <c r="E146" s="47"/>
      <c r="F146" s="47"/>
      <c r="G146" s="47"/>
      <c r="H146" s="52"/>
      <c r="I146" s="26"/>
      <c r="J146" s="14"/>
    </row>
    <row r="147" spans="2:13" s="9" customFormat="1" x14ac:dyDescent="0.25">
      <c r="B147" s="44" t="s">
        <v>211</v>
      </c>
      <c r="C147" s="46"/>
      <c r="D147" s="47">
        <v>2</v>
      </c>
      <c r="E147" s="47"/>
      <c r="F147" s="47"/>
      <c r="G147" s="47"/>
      <c r="H147" s="52"/>
      <c r="I147" s="26"/>
      <c r="J147" s="14"/>
    </row>
    <row r="148" spans="2:13" s="9" customFormat="1" x14ac:dyDescent="0.25">
      <c r="B148"/>
      <c r="C148" s="45"/>
      <c r="D148" s="22"/>
      <c r="E148" s="26"/>
      <c r="F148" s="13"/>
      <c r="G148" s="13"/>
      <c r="H148" s="13"/>
      <c r="I148" s="14"/>
      <c r="J148" s="14"/>
    </row>
    <row r="149" spans="2:13" s="9" customFormat="1" x14ac:dyDescent="0.25">
      <c r="B149" s="8" t="s">
        <v>104</v>
      </c>
      <c r="C149" s="45"/>
      <c r="D149" s="22"/>
      <c r="E149" s="26"/>
      <c r="F149" s="13"/>
      <c r="G149" s="13"/>
      <c r="H149" s="13"/>
      <c r="I149" s="14"/>
      <c r="J149" s="14"/>
    </row>
    <row r="150" spans="2:13" s="9" customFormat="1" x14ac:dyDescent="0.25">
      <c r="B150" t="s">
        <v>101</v>
      </c>
      <c r="C150" s="45"/>
      <c r="D150" s="22"/>
      <c r="E150" s="26"/>
      <c r="F150" s="13"/>
      <c r="G150" s="13"/>
      <c r="H150" s="13"/>
      <c r="I150" s="14"/>
      <c r="J150" s="14"/>
    </row>
    <row r="151" spans="2:13" s="9" customFormat="1" x14ac:dyDescent="0.25">
      <c r="B151" t="s">
        <v>103</v>
      </c>
      <c r="C151" s="45"/>
      <c r="D151" s="22"/>
      <c r="E151" s="26"/>
      <c r="F151" s="13"/>
      <c r="G151" s="13"/>
      <c r="H151" s="13"/>
      <c r="I151" s="14"/>
      <c r="J151" s="14"/>
    </row>
    <row r="152" spans="2:13" s="9" customFormat="1" x14ac:dyDescent="0.25">
      <c r="B152" t="s">
        <v>102</v>
      </c>
      <c r="C152" s="45"/>
      <c r="D152" s="22"/>
      <c r="E152" s="26"/>
      <c r="F152" s="13"/>
      <c r="G152" s="13"/>
      <c r="H152" s="13"/>
      <c r="I152" s="14"/>
      <c r="J152" s="14"/>
    </row>
    <row r="153" spans="2:13" s="9" customFormat="1" x14ac:dyDescent="0.25">
      <c r="B153" t="s">
        <v>108</v>
      </c>
      <c r="C153" s="45"/>
      <c r="D153" s="22"/>
      <c r="E153" s="26"/>
      <c r="F153" s="13"/>
      <c r="G153" s="13"/>
      <c r="H153" s="13"/>
      <c r="I153" s="14"/>
      <c r="J153" s="14"/>
    </row>
    <row r="154" spans="2:13" s="9" customFormat="1" x14ac:dyDescent="0.25">
      <c r="B154" t="s">
        <v>109</v>
      </c>
      <c r="C154" s="45"/>
      <c r="D154" s="22"/>
      <c r="E154" s="26"/>
      <c r="F154" s="13"/>
      <c r="G154" s="13"/>
      <c r="H154" s="13"/>
      <c r="I154" s="14"/>
      <c r="J154" s="14"/>
    </row>
    <row r="155" spans="2:13" s="9" customFormat="1" x14ac:dyDescent="0.25">
      <c r="B155"/>
      <c r="C155" s="45"/>
      <c r="D155" s="22"/>
      <c r="E155" s="26"/>
      <c r="F155" s="13"/>
      <c r="G155" s="13"/>
      <c r="H155" s="13"/>
      <c r="I155" s="14"/>
      <c r="J155" s="14"/>
    </row>
    <row r="156" spans="2:13" s="9" customFormat="1" x14ac:dyDescent="0.25">
      <c r="B156" t="s">
        <v>97</v>
      </c>
      <c r="C156" s="45"/>
      <c r="D156" s="22"/>
      <c r="E156" s="26"/>
      <c r="F156" s="13"/>
      <c r="G156" s="13"/>
      <c r="H156" s="13"/>
      <c r="I156" s="14"/>
      <c r="J156" s="14"/>
    </row>
    <row r="157" spans="2:13" s="9" customFormat="1" x14ac:dyDescent="0.25">
      <c r="B157"/>
      <c r="C157" s="45"/>
      <c r="D157" s="22"/>
      <c r="E157" s="26"/>
      <c r="F157" s="13"/>
      <c r="G157" s="13"/>
      <c r="H157" s="13"/>
      <c r="I157" s="14"/>
      <c r="J157" s="14"/>
    </row>
    <row r="158" spans="2:13" s="9" customFormat="1" x14ac:dyDescent="0.25">
      <c r="B158"/>
      <c r="C158" s="48" t="s">
        <v>112</v>
      </c>
      <c r="D158" s="22"/>
      <c r="E158" s="26"/>
      <c r="F158" s="13"/>
      <c r="G158" s="20" t="s">
        <v>113</v>
      </c>
      <c r="H158" s="14"/>
      <c r="I158" s="14"/>
    </row>
    <row r="159" spans="2:13" s="9" customFormat="1" ht="90" x14ac:dyDescent="0.25">
      <c r="B159" s="21" t="s">
        <v>105</v>
      </c>
      <c r="C159" s="28" t="s">
        <v>106</v>
      </c>
      <c r="D159" s="28" t="s">
        <v>110</v>
      </c>
      <c r="E159" s="28" t="s">
        <v>107</v>
      </c>
      <c r="F159" s="28" t="s">
        <v>111</v>
      </c>
      <c r="G159" s="28" t="s">
        <v>106</v>
      </c>
      <c r="H159" s="28" t="s">
        <v>110</v>
      </c>
      <c r="I159" s="28" t="s">
        <v>107</v>
      </c>
      <c r="J159" s="28" t="s">
        <v>111</v>
      </c>
      <c r="K159" s="27" t="s">
        <v>148</v>
      </c>
      <c r="L159" s="27" t="s">
        <v>149</v>
      </c>
      <c r="M159" s="27" t="s">
        <v>150</v>
      </c>
    </row>
    <row r="160" spans="2:13" s="9" customFormat="1" x14ac:dyDescent="0.25">
      <c r="B160" s="46" t="s">
        <v>22</v>
      </c>
      <c r="C160" s="47" t="s">
        <v>24</v>
      </c>
      <c r="D160" s="47">
        <v>1</v>
      </c>
      <c r="E160" s="47">
        <v>-9999</v>
      </c>
      <c r="F160" s="47">
        <v>9999</v>
      </c>
      <c r="G160" s="47" t="s">
        <v>24</v>
      </c>
      <c r="H160" s="47">
        <v>1</v>
      </c>
      <c r="I160" s="47">
        <v>-9999</v>
      </c>
      <c r="J160" s="47">
        <v>9999</v>
      </c>
      <c r="K160" s="27">
        <f>MATCH(B160,$B$135:$B$138,0)-1</f>
        <v>0</v>
      </c>
      <c r="L160" s="27">
        <f>MATCH(C160,$B$171:$B$174,0)-1</f>
        <v>0</v>
      </c>
      <c r="M160" s="27">
        <f>MATCH(G160,$B$171:$B$174,0)-1</f>
        <v>0</v>
      </c>
    </row>
    <row r="161" spans="2:44" s="9" customFormat="1" x14ac:dyDescent="0.25">
      <c r="B161" s="46" t="s">
        <v>23</v>
      </c>
      <c r="C161" s="47" t="s">
        <v>27</v>
      </c>
      <c r="D161" s="47">
        <v>1</v>
      </c>
      <c r="E161" s="47">
        <v>-9999</v>
      </c>
      <c r="F161" s="47">
        <v>9999</v>
      </c>
      <c r="G161" s="47" t="s">
        <v>27</v>
      </c>
      <c r="H161" s="47">
        <v>1</v>
      </c>
      <c r="I161" s="47">
        <v>-9999</v>
      </c>
      <c r="J161" s="47">
        <v>9999</v>
      </c>
      <c r="K161" s="27">
        <f>MATCH(B161,$B$135:$B$138,0)-1</f>
        <v>1</v>
      </c>
      <c r="L161" s="27">
        <f>MATCH(C161,$B$171:$B$174,0)-1</f>
        <v>1</v>
      </c>
      <c r="M161" s="27">
        <f>MATCH(G161,$B$171:$B$174,0)-1</f>
        <v>1</v>
      </c>
    </row>
    <row r="162" spans="2:44" s="9" customFormat="1" x14ac:dyDescent="0.25">
      <c r="B162" s="46" t="s">
        <v>29</v>
      </c>
      <c r="C162" s="47" t="s">
        <v>27</v>
      </c>
      <c r="D162" s="47">
        <v>1</v>
      </c>
      <c r="E162" s="47">
        <v>-9999</v>
      </c>
      <c r="F162" s="47">
        <v>9999</v>
      </c>
      <c r="G162" s="47" t="s">
        <v>27</v>
      </c>
      <c r="H162" s="47">
        <v>1</v>
      </c>
      <c r="I162" s="47">
        <v>-9999</v>
      </c>
      <c r="J162" s="47">
        <v>9999</v>
      </c>
      <c r="K162" s="27">
        <f>MATCH(B162,$B$135:$B$138,0)-1</f>
        <v>2</v>
      </c>
      <c r="L162" s="27">
        <f>MATCH(C162,$B$171:$B$174,0)-1</f>
        <v>1</v>
      </c>
      <c r="M162" s="27">
        <f>MATCH(G162,$B$171:$B$174,0)-1</f>
        <v>1</v>
      </c>
    </row>
    <row r="163" spans="2:44" s="9" customFormat="1" x14ac:dyDescent="0.25">
      <c r="B163" s="46" t="s">
        <v>26</v>
      </c>
      <c r="C163" s="47" t="s">
        <v>27</v>
      </c>
      <c r="D163" s="47">
        <v>1</v>
      </c>
      <c r="E163" s="47">
        <v>-9999</v>
      </c>
      <c r="F163" s="47">
        <v>9999</v>
      </c>
      <c r="G163" s="47" t="s">
        <v>27</v>
      </c>
      <c r="H163" s="47">
        <v>1</v>
      </c>
      <c r="I163" s="47">
        <v>-9999</v>
      </c>
      <c r="J163" s="47">
        <v>9999</v>
      </c>
      <c r="K163" s="27">
        <f>MATCH(B163,$B$135:$B$138,0)-1</f>
        <v>3</v>
      </c>
      <c r="L163" s="27">
        <f>MATCH(C163,$B$171:$B$174,0)-1</f>
        <v>1</v>
      </c>
      <c r="M163" s="27">
        <f>MATCH(G163,$B$171:$B$174,0)-1</f>
        <v>1</v>
      </c>
    </row>
    <row r="164" spans="2:44" s="9" customFormat="1" x14ac:dyDescent="0.25">
      <c r="B164"/>
      <c r="C164" s="45"/>
      <c r="D164" s="22"/>
      <c r="E164" s="26"/>
      <c r="F164" s="13"/>
      <c r="G164" s="13"/>
      <c r="H164" s="13"/>
      <c r="I164" s="14"/>
      <c r="J164" s="14"/>
    </row>
    <row r="165" spans="2:44" s="9" customFormat="1" x14ac:dyDescent="0.25">
      <c r="B165" s="8" t="s">
        <v>126</v>
      </c>
      <c r="C165"/>
      <c r="D165"/>
      <c r="E165"/>
      <c r="F165" s="13"/>
      <c r="G165" s="13"/>
      <c r="H165" s="13"/>
      <c r="I165" s="14"/>
      <c r="J165" s="14"/>
    </row>
    <row r="166" spans="2:44" s="9" customFormat="1" x14ac:dyDescent="0.25">
      <c r="B166" t="s">
        <v>127</v>
      </c>
      <c r="C166" s="46">
        <v>4</v>
      </c>
      <c r="D166"/>
      <c r="E166"/>
      <c r="F166" s="13"/>
      <c r="G166" s="13"/>
      <c r="H166" s="13"/>
      <c r="I166" s="14"/>
      <c r="J166" s="14"/>
    </row>
    <row r="167" spans="2:44" s="9" customFormat="1" x14ac:dyDescent="0.25">
      <c r="D167" s="28"/>
      <c r="E167" s="28"/>
      <c r="F167" s="13"/>
      <c r="G167" s="13"/>
      <c r="H167" s="13"/>
      <c r="I167" s="14"/>
      <c r="J167" s="14"/>
    </row>
    <row r="168" spans="2:44" s="9" customFormat="1" x14ac:dyDescent="0.25">
      <c r="B168" s="39" t="s">
        <v>159</v>
      </c>
      <c r="D168" s="47"/>
      <c r="E168" s="47"/>
      <c r="F168" s="13"/>
      <c r="G168" s="13"/>
      <c r="H168" s="13"/>
      <c r="I168" s="14"/>
      <c r="J168" s="14"/>
    </row>
    <row r="169" spans="2:44" s="9" customFormat="1" x14ac:dyDescent="0.25">
      <c r="B169" t="s">
        <v>151</v>
      </c>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row>
    <row r="170" spans="2:44" s="9" customFormat="1" x14ac:dyDescent="0.25">
      <c r="C170" s="56">
        <v>0</v>
      </c>
      <c r="D170" s="15">
        <f t="shared" ref="D170:AR170" si="5">C170+1</f>
        <v>1</v>
      </c>
      <c r="E170" s="15">
        <f t="shared" si="5"/>
        <v>2</v>
      </c>
      <c r="F170" s="15">
        <f t="shared" si="5"/>
        <v>3</v>
      </c>
      <c r="G170" s="15">
        <f t="shared" si="5"/>
        <v>4</v>
      </c>
      <c r="H170" s="15">
        <f t="shared" si="5"/>
        <v>5</v>
      </c>
      <c r="I170" s="15">
        <f t="shared" si="5"/>
        <v>6</v>
      </c>
      <c r="J170" s="15">
        <f t="shared" si="5"/>
        <v>7</v>
      </c>
      <c r="K170" s="15">
        <f t="shared" si="5"/>
        <v>8</v>
      </c>
      <c r="L170" s="15">
        <f t="shared" si="5"/>
        <v>9</v>
      </c>
      <c r="M170" s="15">
        <f t="shared" si="5"/>
        <v>10</v>
      </c>
      <c r="N170" s="15">
        <f t="shared" si="5"/>
        <v>11</v>
      </c>
      <c r="O170" s="15">
        <f t="shared" si="5"/>
        <v>12</v>
      </c>
      <c r="P170" s="15">
        <f t="shared" si="5"/>
        <v>13</v>
      </c>
      <c r="Q170" s="15">
        <f t="shared" si="5"/>
        <v>14</v>
      </c>
      <c r="R170" s="15">
        <f t="shared" si="5"/>
        <v>15</v>
      </c>
      <c r="S170" s="15">
        <f t="shared" si="5"/>
        <v>16</v>
      </c>
      <c r="T170" s="15">
        <f t="shared" si="5"/>
        <v>17</v>
      </c>
      <c r="U170" s="15">
        <f t="shared" si="5"/>
        <v>18</v>
      </c>
      <c r="V170" s="15">
        <f t="shared" si="5"/>
        <v>19</v>
      </c>
      <c r="W170" s="15">
        <f t="shared" si="5"/>
        <v>20</v>
      </c>
      <c r="X170" s="15">
        <f t="shared" si="5"/>
        <v>21</v>
      </c>
      <c r="Y170" s="15">
        <f t="shared" si="5"/>
        <v>22</v>
      </c>
      <c r="Z170" s="15">
        <f t="shared" si="5"/>
        <v>23</v>
      </c>
      <c r="AA170" s="15">
        <f t="shared" si="5"/>
        <v>24</v>
      </c>
      <c r="AB170" s="15">
        <f t="shared" si="5"/>
        <v>25</v>
      </c>
      <c r="AC170" s="15">
        <f t="shared" si="5"/>
        <v>26</v>
      </c>
      <c r="AD170" s="15">
        <f t="shared" si="5"/>
        <v>27</v>
      </c>
      <c r="AE170" s="15">
        <f t="shared" si="5"/>
        <v>28</v>
      </c>
      <c r="AF170" s="15">
        <f t="shared" si="5"/>
        <v>29</v>
      </c>
      <c r="AG170" s="15">
        <f t="shared" si="5"/>
        <v>30</v>
      </c>
      <c r="AH170" s="15">
        <f t="shared" si="5"/>
        <v>31</v>
      </c>
      <c r="AI170" s="15">
        <f t="shared" si="5"/>
        <v>32</v>
      </c>
      <c r="AJ170" s="15">
        <f t="shared" si="5"/>
        <v>33</v>
      </c>
      <c r="AK170" s="15">
        <f t="shared" si="5"/>
        <v>34</v>
      </c>
      <c r="AL170" s="15">
        <f t="shared" si="5"/>
        <v>35</v>
      </c>
      <c r="AM170" s="15">
        <f t="shared" si="5"/>
        <v>36</v>
      </c>
      <c r="AN170" s="15">
        <f t="shared" si="5"/>
        <v>37</v>
      </c>
      <c r="AO170" s="15">
        <f t="shared" si="5"/>
        <v>38</v>
      </c>
      <c r="AP170" s="15">
        <f t="shared" si="5"/>
        <v>39</v>
      </c>
      <c r="AQ170" s="15">
        <f t="shared" si="5"/>
        <v>40</v>
      </c>
      <c r="AR170" s="15">
        <f t="shared" si="5"/>
        <v>41</v>
      </c>
    </row>
    <row r="171" spans="2:44" s="9" customFormat="1" x14ac:dyDescent="0.25">
      <c r="B171" s="46" t="s">
        <v>24</v>
      </c>
      <c r="C171" s="47">
        <v>0.05</v>
      </c>
      <c r="D171" s="47">
        <v>0.05</v>
      </c>
      <c r="E171" s="47">
        <v>0.05</v>
      </c>
      <c r="F171" s="47">
        <v>0.05</v>
      </c>
      <c r="G171" s="47">
        <v>0.05</v>
      </c>
      <c r="H171" s="47">
        <v>0.05</v>
      </c>
      <c r="I171" s="47">
        <v>0.05</v>
      </c>
      <c r="J171" s="47">
        <v>0.05</v>
      </c>
      <c r="K171" s="47">
        <v>0.05</v>
      </c>
      <c r="L171" s="47">
        <v>0.05</v>
      </c>
      <c r="M171" s="47">
        <v>0.05</v>
      </c>
      <c r="N171" s="47">
        <v>0.05</v>
      </c>
      <c r="O171" s="47">
        <v>0.05</v>
      </c>
      <c r="P171" s="47">
        <v>0.05</v>
      </c>
      <c r="Q171" s="47">
        <v>0.05</v>
      </c>
      <c r="R171" s="47">
        <v>0.05</v>
      </c>
      <c r="S171" s="47">
        <v>0.05</v>
      </c>
      <c r="T171" s="47">
        <v>0.05</v>
      </c>
      <c r="U171" s="47">
        <v>0.05</v>
      </c>
      <c r="V171" s="47">
        <v>0.05</v>
      </c>
      <c r="W171" s="47">
        <v>0.05</v>
      </c>
      <c r="X171" s="47">
        <v>0.05</v>
      </c>
      <c r="Y171" s="47">
        <v>0.05</v>
      </c>
      <c r="Z171" s="47">
        <v>0.05</v>
      </c>
      <c r="AA171" s="47">
        <v>0.05</v>
      </c>
      <c r="AB171" s="47">
        <v>0.05</v>
      </c>
      <c r="AC171" s="47">
        <v>0.05</v>
      </c>
      <c r="AD171" s="47">
        <v>0.05</v>
      </c>
      <c r="AE171" s="47">
        <v>0.05</v>
      </c>
      <c r="AF171" s="47">
        <v>0.05</v>
      </c>
      <c r="AG171" s="47">
        <v>0.05</v>
      </c>
      <c r="AH171" s="47">
        <v>0.05</v>
      </c>
      <c r="AI171" s="47">
        <v>0.05</v>
      </c>
      <c r="AJ171" s="47">
        <v>0.05</v>
      </c>
      <c r="AK171" s="47">
        <v>0.05</v>
      </c>
      <c r="AL171" s="47">
        <v>0.05</v>
      </c>
      <c r="AM171" s="47">
        <v>0.05</v>
      </c>
      <c r="AN171" s="47">
        <v>0.05</v>
      </c>
      <c r="AO171" s="47">
        <v>0.05</v>
      </c>
      <c r="AP171" s="47">
        <v>0.05</v>
      </c>
      <c r="AQ171" s="47">
        <v>0.05</v>
      </c>
      <c r="AR171" s="47">
        <v>0.05</v>
      </c>
    </row>
    <row r="172" spans="2:44" s="9" customFormat="1" x14ac:dyDescent="0.25">
      <c r="B172" s="46" t="s">
        <v>27</v>
      </c>
      <c r="C172" s="47">
        <v>0.03</v>
      </c>
      <c r="D172" s="47">
        <v>0.03</v>
      </c>
      <c r="E172" s="47">
        <v>0.03</v>
      </c>
      <c r="F172" s="47">
        <v>0.03</v>
      </c>
      <c r="G172" s="47">
        <v>0.03</v>
      </c>
      <c r="H172" s="47">
        <v>0.03</v>
      </c>
      <c r="I172" s="47">
        <v>0.03</v>
      </c>
      <c r="J172" s="47">
        <v>0.03</v>
      </c>
      <c r="K172" s="47">
        <v>0.03</v>
      </c>
      <c r="L172" s="47">
        <v>0.03</v>
      </c>
      <c r="M172" s="47">
        <v>0.03</v>
      </c>
      <c r="N172" s="47">
        <v>0.03</v>
      </c>
      <c r="O172" s="47">
        <v>0.03</v>
      </c>
      <c r="P172" s="47">
        <v>0.03</v>
      </c>
      <c r="Q172" s="47">
        <v>0.03</v>
      </c>
      <c r="R172" s="47">
        <v>0.03</v>
      </c>
      <c r="S172" s="47">
        <v>0.03</v>
      </c>
      <c r="T172" s="47">
        <v>0.03</v>
      </c>
      <c r="U172" s="47">
        <v>0.03</v>
      </c>
      <c r="V172" s="47">
        <v>0.03</v>
      </c>
      <c r="W172" s="47">
        <v>0.03</v>
      </c>
      <c r="X172" s="47">
        <v>0.03</v>
      </c>
      <c r="Y172" s="47">
        <v>0.03</v>
      </c>
      <c r="Z172" s="47">
        <v>0.03</v>
      </c>
      <c r="AA172" s="47">
        <v>0.03</v>
      </c>
      <c r="AB172" s="47">
        <v>0.03</v>
      </c>
      <c r="AC172" s="47">
        <v>0.03</v>
      </c>
      <c r="AD172" s="47">
        <v>0.03</v>
      </c>
      <c r="AE172" s="47">
        <v>0.03</v>
      </c>
      <c r="AF172" s="47">
        <v>0.03</v>
      </c>
      <c r="AG172" s="47">
        <v>0.03</v>
      </c>
      <c r="AH172" s="47">
        <v>0.03</v>
      </c>
      <c r="AI172" s="47">
        <v>0.03</v>
      </c>
      <c r="AJ172" s="47">
        <v>0.03</v>
      </c>
      <c r="AK172" s="47">
        <v>0.03</v>
      </c>
      <c r="AL172" s="47">
        <v>0.03</v>
      </c>
      <c r="AM172" s="47">
        <v>0.03</v>
      </c>
      <c r="AN172" s="47">
        <v>0.03</v>
      </c>
      <c r="AO172" s="47">
        <v>0.03</v>
      </c>
      <c r="AP172" s="47">
        <v>0.03</v>
      </c>
      <c r="AQ172" s="47">
        <v>0.03</v>
      </c>
      <c r="AR172" s="47">
        <v>0.03</v>
      </c>
    </row>
    <row r="173" spans="2:44" x14ac:dyDescent="0.25">
      <c r="B173" s="46" t="s">
        <v>25</v>
      </c>
      <c r="C173" s="47">
        <v>7.0000000000000007E-2</v>
      </c>
      <c r="D173" s="47">
        <v>7.0000000000000007E-2</v>
      </c>
      <c r="E173" s="47">
        <v>7.0000000000000007E-2</v>
      </c>
      <c r="F173" s="47">
        <v>7.0000000000000007E-2</v>
      </c>
      <c r="G173" s="47">
        <v>7.0000000000000007E-2</v>
      </c>
      <c r="H173" s="47">
        <v>7.0000000000000007E-2</v>
      </c>
      <c r="I173" s="47">
        <v>7.0000000000000007E-2</v>
      </c>
      <c r="J173" s="47">
        <v>7.0000000000000007E-2</v>
      </c>
      <c r="K173" s="47">
        <v>7.0000000000000007E-2</v>
      </c>
      <c r="L173" s="47">
        <v>7.0000000000000007E-2</v>
      </c>
      <c r="M173" s="47">
        <v>7.0000000000000007E-2</v>
      </c>
      <c r="N173" s="47">
        <v>7.0000000000000007E-2</v>
      </c>
      <c r="O173" s="47">
        <v>7.0000000000000007E-2</v>
      </c>
      <c r="P173" s="47">
        <v>7.0000000000000007E-2</v>
      </c>
      <c r="Q173" s="47">
        <v>7.0000000000000007E-2</v>
      </c>
      <c r="R173" s="47">
        <v>7.0000000000000007E-2</v>
      </c>
      <c r="S173" s="47">
        <v>7.0000000000000007E-2</v>
      </c>
      <c r="T173" s="47">
        <v>7.0000000000000007E-2</v>
      </c>
      <c r="U173" s="47">
        <v>7.0000000000000007E-2</v>
      </c>
      <c r="V173" s="47">
        <v>7.0000000000000007E-2</v>
      </c>
      <c r="W173" s="47">
        <v>7.0000000000000007E-2</v>
      </c>
      <c r="X173" s="47">
        <v>7.0000000000000007E-2</v>
      </c>
      <c r="Y173" s="47">
        <v>7.0000000000000007E-2</v>
      </c>
      <c r="Z173" s="47">
        <v>7.0000000000000007E-2</v>
      </c>
      <c r="AA173" s="47">
        <v>7.0000000000000007E-2</v>
      </c>
      <c r="AB173" s="47">
        <v>7.0000000000000007E-2</v>
      </c>
      <c r="AC173" s="47">
        <v>7.0000000000000007E-2</v>
      </c>
      <c r="AD173" s="47">
        <v>7.0000000000000007E-2</v>
      </c>
      <c r="AE173" s="47">
        <v>7.0000000000000007E-2</v>
      </c>
      <c r="AF173" s="47">
        <v>7.0000000000000007E-2</v>
      </c>
      <c r="AG173" s="47">
        <v>7.0000000000000007E-2</v>
      </c>
      <c r="AH173" s="47">
        <v>7.0000000000000007E-2</v>
      </c>
      <c r="AI173" s="47">
        <v>7.0000000000000007E-2</v>
      </c>
      <c r="AJ173" s="47">
        <v>7.0000000000000007E-2</v>
      </c>
      <c r="AK173" s="47">
        <v>7.0000000000000007E-2</v>
      </c>
      <c r="AL173" s="47">
        <v>7.0000000000000007E-2</v>
      </c>
      <c r="AM173" s="47">
        <v>7.0000000000000007E-2</v>
      </c>
      <c r="AN173" s="47">
        <v>7.0000000000000007E-2</v>
      </c>
      <c r="AO173" s="47">
        <v>7.0000000000000007E-2</v>
      </c>
      <c r="AP173" s="47">
        <v>7.0000000000000007E-2</v>
      </c>
      <c r="AQ173" s="47">
        <v>7.0000000000000007E-2</v>
      </c>
      <c r="AR173" s="47">
        <v>7.0000000000000007E-2</v>
      </c>
    </row>
    <row r="174" spans="2:44" x14ac:dyDescent="0.25">
      <c r="B174" s="46" t="s">
        <v>28</v>
      </c>
      <c r="C174" s="47">
        <v>0.05</v>
      </c>
      <c r="D174" s="47">
        <v>0.05</v>
      </c>
      <c r="E174" s="47">
        <v>0.05</v>
      </c>
      <c r="F174" s="47">
        <v>0.05</v>
      </c>
      <c r="G174" s="47">
        <v>0.05</v>
      </c>
      <c r="H174" s="47">
        <v>0.05</v>
      </c>
      <c r="I174" s="47">
        <v>0.05</v>
      </c>
      <c r="J174" s="47">
        <v>0.05</v>
      </c>
      <c r="K174" s="47">
        <v>0.05</v>
      </c>
      <c r="L174" s="47">
        <v>0.05</v>
      </c>
      <c r="M174" s="47">
        <v>0.05</v>
      </c>
      <c r="N174" s="47">
        <v>0.05</v>
      </c>
      <c r="O174" s="47">
        <v>0.05</v>
      </c>
      <c r="P174" s="47">
        <v>0.05</v>
      </c>
      <c r="Q174" s="47">
        <v>0.05</v>
      </c>
      <c r="R174" s="47">
        <v>0.05</v>
      </c>
      <c r="S174" s="47">
        <v>0.05</v>
      </c>
      <c r="T174" s="47">
        <v>0.05</v>
      </c>
      <c r="U174" s="47">
        <v>0.05</v>
      </c>
      <c r="V174" s="47">
        <v>0.05</v>
      </c>
      <c r="W174" s="47">
        <v>0.05</v>
      </c>
      <c r="X174" s="47">
        <v>0.05</v>
      </c>
      <c r="Y174" s="47">
        <v>0.05</v>
      </c>
      <c r="Z174" s="47">
        <v>0.05</v>
      </c>
      <c r="AA174" s="47">
        <v>0.05</v>
      </c>
      <c r="AB174" s="47">
        <v>0.05</v>
      </c>
      <c r="AC174" s="47">
        <v>0.05</v>
      </c>
      <c r="AD174" s="47">
        <v>0.05</v>
      </c>
      <c r="AE174" s="47">
        <v>0.05</v>
      </c>
      <c r="AF174" s="47">
        <v>0.05</v>
      </c>
      <c r="AG174" s="47">
        <v>0.05</v>
      </c>
      <c r="AH174" s="47">
        <v>0.05</v>
      </c>
      <c r="AI174" s="47">
        <v>0.05</v>
      </c>
      <c r="AJ174" s="47">
        <v>0.05</v>
      </c>
      <c r="AK174" s="47">
        <v>0.05</v>
      </c>
      <c r="AL174" s="47">
        <v>0.05</v>
      </c>
      <c r="AM174" s="47">
        <v>0.05</v>
      </c>
      <c r="AN174" s="47">
        <v>0.05</v>
      </c>
      <c r="AO174" s="47">
        <v>0.05</v>
      </c>
      <c r="AP174" s="47">
        <v>0.05</v>
      </c>
      <c r="AQ174" s="47">
        <v>0.05</v>
      </c>
      <c r="AR174" s="47">
        <v>0.05</v>
      </c>
    </row>
    <row r="175" spans="2:44" x14ac:dyDescent="0.25">
      <c r="B175" s="9"/>
    </row>
    <row r="176" spans="2:44" s="9" customFormat="1" x14ac:dyDescent="0.25">
      <c r="B176" s="8" t="s">
        <v>161</v>
      </c>
      <c r="C176"/>
      <c r="D176"/>
      <c r="E176"/>
      <c r="F176" s="13"/>
      <c r="G176" s="13"/>
      <c r="H176" s="13"/>
      <c r="I176" s="14"/>
      <c r="J176" s="14"/>
    </row>
    <row r="177" spans="2:10" s="9" customFormat="1" x14ac:dyDescent="0.25">
      <c r="B177" s="8" t="s">
        <v>162</v>
      </c>
      <c r="C177"/>
      <c r="D177"/>
      <c r="E177"/>
      <c r="F177" s="13"/>
      <c r="G177" s="13"/>
      <c r="H177" s="13"/>
      <c r="I177" s="14"/>
      <c r="J177" s="14"/>
    </row>
    <row r="178" spans="2:10" s="9" customFormat="1" x14ac:dyDescent="0.25">
      <c r="B178" s="38" t="s">
        <v>116</v>
      </c>
      <c r="C178"/>
      <c r="D178"/>
      <c r="E178"/>
      <c r="F178" s="13"/>
      <c r="G178" s="13"/>
      <c r="H178" s="13"/>
      <c r="I178" s="14"/>
      <c r="J178" s="14"/>
    </row>
    <row r="179" spans="2:10" s="9" customFormat="1" x14ac:dyDescent="0.25">
      <c r="B179" s="38" t="s">
        <v>117</v>
      </c>
      <c r="C179"/>
      <c r="D179"/>
      <c r="E179"/>
      <c r="F179" s="13"/>
      <c r="G179" s="13"/>
      <c r="H179" s="13"/>
      <c r="I179" s="14"/>
      <c r="J179" s="14"/>
    </row>
    <row r="180" spans="2:10" s="9" customFormat="1" x14ac:dyDescent="0.25">
      <c r="B180" s="38"/>
      <c r="C180"/>
      <c r="D180"/>
      <c r="E180"/>
      <c r="F180" s="13"/>
      <c r="G180" s="13"/>
      <c r="H180" s="13"/>
      <c r="I180" s="14"/>
      <c r="J180" s="14"/>
    </row>
    <row r="181" spans="2:10" s="9" customFormat="1" ht="75" x14ac:dyDescent="0.25">
      <c r="B181" s="21" t="s">
        <v>145</v>
      </c>
      <c r="C181" s="28" t="s">
        <v>21</v>
      </c>
      <c r="D181" s="28" t="s">
        <v>119</v>
      </c>
      <c r="E181" s="28" t="s">
        <v>120</v>
      </c>
      <c r="F181" s="25" t="s">
        <v>137</v>
      </c>
      <c r="G181" s="13"/>
      <c r="H181" s="13"/>
      <c r="I181" s="14"/>
      <c r="J181" s="14"/>
    </row>
    <row r="182" spans="2:10" s="9" customFormat="1" x14ac:dyDescent="0.25">
      <c r="B182" s="46" t="s">
        <v>22</v>
      </c>
      <c r="C182" s="47">
        <v>40</v>
      </c>
      <c r="D182" s="47">
        <v>200</v>
      </c>
      <c r="E182" s="47">
        <v>0</v>
      </c>
      <c r="F182" s="37">
        <f>MATCH(B182,$B$135:$B$138,0)-1</f>
        <v>0</v>
      </c>
      <c r="G182" s="13"/>
      <c r="H182" s="13"/>
      <c r="I182" s="14"/>
      <c r="J182" s="14"/>
    </row>
    <row r="183" spans="2:10" s="9" customFormat="1" x14ac:dyDescent="0.25">
      <c r="B183" s="46" t="s">
        <v>22</v>
      </c>
      <c r="C183" s="47">
        <v>40</v>
      </c>
      <c r="D183" s="47">
        <v>300</v>
      </c>
      <c r="E183" s="47">
        <v>0</v>
      </c>
      <c r="F183" s="37">
        <f t="shared" ref="F183:F189" si="6">MATCH(B183,$B$135:$B$138,0)-1</f>
        <v>0</v>
      </c>
      <c r="G183" s="13"/>
      <c r="H183" s="47"/>
      <c r="I183" s="14"/>
      <c r="J183" s="14"/>
    </row>
    <row r="184" spans="2:10" s="9" customFormat="1" x14ac:dyDescent="0.25">
      <c r="B184" s="46" t="s">
        <v>23</v>
      </c>
      <c r="C184" s="47">
        <v>50</v>
      </c>
      <c r="D184" s="47">
        <v>400</v>
      </c>
      <c r="E184" s="47">
        <v>0</v>
      </c>
      <c r="F184" s="37">
        <f t="shared" si="6"/>
        <v>1</v>
      </c>
      <c r="G184" s="13"/>
      <c r="H184" s="47"/>
      <c r="I184" s="14"/>
      <c r="J184" s="14"/>
    </row>
    <row r="185" spans="2:10" s="9" customFormat="1" x14ac:dyDescent="0.25">
      <c r="B185" s="46" t="s">
        <v>23</v>
      </c>
      <c r="C185" s="47">
        <v>60</v>
      </c>
      <c r="D185" s="47">
        <v>500</v>
      </c>
      <c r="E185" s="47">
        <v>0</v>
      </c>
      <c r="F185" s="37">
        <f t="shared" si="6"/>
        <v>1</v>
      </c>
      <c r="G185" s="13"/>
      <c r="H185" s="47"/>
      <c r="I185" s="14"/>
      <c r="J185" s="14"/>
    </row>
    <row r="186" spans="2:10" s="9" customFormat="1" x14ac:dyDescent="0.25">
      <c r="B186" s="46" t="s">
        <v>23</v>
      </c>
      <c r="C186" s="47">
        <v>45</v>
      </c>
      <c r="D186" s="47">
        <v>500</v>
      </c>
      <c r="E186" s="47">
        <v>0</v>
      </c>
      <c r="F186" s="37">
        <f t="shared" si="6"/>
        <v>1</v>
      </c>
      <c r="G186" s="13"/>
      <c r="H186" s="47"/>
      <c r="I186" s="14"/>
      <c r="J186" s="14"/>
    </row>
    <row r="187" spans="2:10" s="9" customFormat="1" x14ac:dyDescent="0.25">
      <c r="B187" s="46" t="s">
        <v>29</v>
      </c>
      <c r="C187" s="47">
        <v>55</v>
      </c>
      <c r="D187" s="47">
        <v>1000</v>
      </c>
      <c r="E187" s="47">
        <v>0</v>
      </c>
      <c r="F187" s="37">
        <f t="shared" si="6"/>
        <v>2</v>
      </c>
      <c r="G187" s="13"/>
      <c r="H187" s="47"/>
      <c r="I187" s="14"/>
      <c r="J187" s="14"/>
    </row>
    <row r="188" spans="2:10" s="9" customFormat="1" x14ac:dyDescent="0.25">
      <c r="B188" s="46" t="s">
        <v>29</v>
      </c>
      <c r="C188" s="47">
        <v>65</v>
      </c>
      <c r="D188" s="47">
        <v>1000</v>
      </c>
      <c r="E188" s="47">
        <v>0</v>
      </c>
      <c r="F188" s="37">
        <f t="shared" si="6"/>
        <v>2</v>
      </c>
      <c r="G188" s="13"/>
      <c r="H188" s="47"/>
      <c r="I188" s="14"/>
      <c r="J188" s="14"/>
    </row>
    <row r="189" spans="2:10" s="9" customFormat="1" x14ac:dyDescent="0.25">
      <c r="B189" s="46" t="s">
        <v>26</v>
      </c>
      <c r="C189" s="47">
        <v>70</v>
      </c>
      <c r="D189" s="47">
        <v>500</v>
      </c>
      <c r="E189" s="47">
        <v>0</v>
      </c>
      <c r="F189" s="37">
        <f t="shared" si="6"/>
        <v>3</v>
      </c>
      <c r="G189" s="13"/>
      <c r="H189" s="47"/>
      <c r="I189" s="14"/>
      <c r="J189" s="14"/>
    </row>
    <row r="190" spans="2:10" s="9" customFormat="1" x14ac:dyDescent="0.25">
      <c r="B190" s="44"/>
      <c r="C190" s="47"/>
      <c r="D190" s="47"/>
      <c r="E190" s="47"/>
      <c r="F190" s="13"/>
      <c r="G190" s="13"/>
      <c r="H190" s="13"/>
      <c r="I190" s="14"/>
      <c r="J190" s="14"/>
    </row>
    <row r="191" spans="2:10" s="9" customFormat="1" x14ac:dyDescent="0.25">
      <c r="B191" s="48" t="s">
        <v>163</v>
      </c>
      <c r="C191" s="45"/>
      <c r="D191" s="22"/>
      <c r="E191" s="26"/>
      <c r="F191" s="13"/>
      <c r="G191" s="13"/>
      <c r="H191" s="13"/>
      <c r="I191" s="14"/>
      <c r="J191" s="14"/>
    </row>
    <row r="192" spans="2:10" s="9" customFormat="1" ht="90" x14ac:dyDescent="0.25">
      <c r="B192" s="21" t="s">
        <v>145</v>
      </c>
      <c r="C192" s="28" t="s">
        <v>118</v>
      </c>
      <c r="D192" s="28" t="s">
        <v>122</v>
      </c>
      <c r="E192" s="28" t="s">
        <v>121</v>
      </c>
      <c r="F192" s="25" t="s">
        <v>137</v>
      </c>
      <c r="G192" s="13"/>
      <c r="H192" s="13"/>
      <c r="I192" s="14"/>
      <c r="J192" s="14"/>
    </row>
    <row r="193" spans="2:10" s="9" customFormat="1" x14ac:dyDescent="0.25">
      <c r="B193" s="46" t="s">
        <v>22</v>
      </c>
      <c r="C193" s="47">
        <v>40</v>
      </c>
      <c r="D193" s="47">
        <v>0</v>
      </c>
      <c r="E193" s="47">
        <v>0</v>
      </c>
      <c r="F193" s="37">
        <f>MATCH(B193,$B$135:$B$138,0)-1</f>
        <v>0</v>
      </c>
      <c r="G193" s="13"/>
      <c r="H193" s="13"/>
      <c r="I193" s="14"/>
      <c r="J193" s="14"/>
    </row>
    <row r="194" spans="2:10" s="9" customFormat="1" x14ac:dyDescent="0.25">
      <c r="B194" s="46" t="s">
        <v>22</v>
      </c>
      <c r="C194" s="47">
        <v>50</v>
      </c>
      <c r="D194" s="47">
        <v>0</v>
      </c>
      <c r="E194" s="47">
        <v>0</v>
      </c>
      <c r="F194" s="37">
        <f>MATCH(B194,$B$135:$B$138,0)-1</f>
        <v>0</v>
      </c>
      <c r="G194" s="13"/>
      <c r="H194" s="13"/>
      <c r="I194" s="14"/>
      <c r="J194" s="14"/>
    </row>
    <row r="195" spans="2:10" s="9" customFormat="1" x14ac:dyDescent="0.25">
      <c r="B195"/>
      <c r="C195"/>
      <c r="D195"/>
      <c r="E195"/>
      <c r="F195" s="13"/>
      <c r="G195" s="13"/>
      <c r="H195" s="13"/>
      <c r="I195" s="14"/>
      <c r="J195" s="14"/>
    </row>
    <row r="196" spans="2:10" s="9" customFormat="1" x14ac:dyDescent="0.25">
      <c r="B196" t="s">
        <v>125</v>
      </c>
      <c r="C196"/>
      <c r="D196"/>
      <c r="E196" s="47">
        <v>2</v>
      </c>
      <c r="G196" s="23"/>
      <c r="H196" s="22"/>
      <c r="I196" s="54"/>
      <c r="J196" s="54"/>
    </row>
    <row r="197" spans="2:10" s="9" customFormat="1" x14ac:dyDescent="0.25">
      <c r="B197"/>
      <c r="C197"/>
      <c r="D197"/>
      <c r="E197"/>
      <c r="F197" s="13"/>
      <c r="G197" s="13"/>
      <c r="H197" s="13"/>
      <c r="I197" s="14"/>
      <c r="J197" s="14"/>
    </row>
    <row r="198" spans="2:10" s="9" customFormat="1" x14ac:dyDescent="0.25">
      <c r="B198" s="8" t="s">
        <v>176</v>
      </c>
      <c r="C198" s="45"/>
      <c r="D198" s="22"/>
      <c r="E198" s="26"/>
      <c r="F198" s="13"/>
      <c r="G198" s="13"/>
      <c r="H198" s="13"/>
      <c r="I198" s="14"/>
      <c r="J198" s="14"/>
    </row>
    <row r="199" spans="2:10" s="9" customFormat="1" x14ac:dyDescent="0.25">
      <c r="B199" t="s">
        <v>128</v>
      </c>
      <c r="C199" s="45"/>
      <c r="D199" s="22"/>
      <c r="E199" s="26"/>
      <c r="F199" s="13"/>
      <c r="G199" s="13"/>
      <c r="H199" s="13"/>
      <c r="I199" s="14"/>
      <c r="J199" s="14"/>
    </row>
    <row r="200" spans="2:10" x14ac:dyDescent="0.25">
      <c r="B200" s="9"/>
    </row>
    <row r="201" spans="2:10" s="9" customFormat="1" x14ac:dyDescent="0.25">
      <c r="B201" t="s">
        <v>20</v>
      </c>
      <c r="C201" t="s">
        <v>178</v>
      </c>
      <c r="D201" s="22"/>
      <c r="E201" s="26"/>
      <c r="F201" s="13"/>
      <c r="G201" s="13"/>
      <c r="H201" s="13"/>
      <c r="I201" s="14"/>
      <c r="J201" s="14"/>
    </row>
    <row r="202" spans="2:10" s="9" customFormat="1" x14ac:dyDescent="0.25">
      <c r="B202" s="46" t="s">
        <v>22</v>
      </c>
      <c r="C202" s="46">
        <v>0</v>
      </c>
      <c r="D202" s="22"/>
      <c r="E202" s="26"/>
      <c r="F202" s="13"/>
      <c r="G202" s="13"/>
      <c r="H202" s="13"/>
      <c r="I202" s="14"/>
      <c r="J202" s="14"/>
    </row>
    <row r="203" spans="2:10" s="9" customFormat="1" x14ac:dyDescent="0.25">
      <c r="B203" s="46" t="s">
        <v>23</v>
      </c>
      <c r="C203" s="46">
        <v>0</v>
      </c>
      <c r="D203" s="22"/>
      <c r="E203" s="26"/>
      <c r="F203" s="13"/>
      <c r="G203" s="13"/>
      <c r="H203" s="13"/>
      <c r="I203" s="14"/>
      <c r="J203" s="14"/>
    </row>
    <row r="204" spans="2:10" s="9" customFormat="1" x14ac:dyDescent="0.25">
      <c r="B204" s="46" t="s">
        <v>30</v>
      </c>
      <c r="C204" s="46">
        <v>0</v>
      </c>
      <c r="D204" s="22"/>
      <c r="E204" s="26"/>
      <c r="F204" s="13"/>
      <c r="G204" s="13"/>
      <c r="H204" s="13"/>
      <c r="I204" s="14"/>
      <c r="J204" s="14"/>
    </row>
    <row r="205" spans="2:10" s="9" customFormat="1" x14ac:dyDescent="0.25">
      <c r="B205" s="46"/>
      <c r="C205" s="46"/>
      <c r="D205" s="22"/>
      <c r="E205" s="26"/>
      <c r="F205" s="13"/>
      <c r="G205" s="13"/>
      <c r="H205" s="13"/>
      <c r="I205" s="14"/>
      <c r="J205" s="14"/>
    </row>
    <row r="206" spans="2:10" s="9" customFormat="1" x14ac:dyDescent="0.25">
      <c r="B206"/>
      <c r="C206"/>
      <c r="D206" s="22"/>
      <c r="E206" s="26"/>
      <c r="F206" s="13"/>
      <c r="G206" s="13"/>
      <c r="H206" s="13"/>
      <c r="I206" s="14"/>
      <c r="J206" s="14"/>
    </row>
    <row r="207" spans="2:10" s="9" customFormat="1" x14ac:dyDescent="0.25">
      <c r="B207" s="8" t="s">
        <v>164</v>
      </c>
      <c r="C207"/>
      <c r="E207"/>
      <c r="F207"/>
      <c r="G207" s="13"/>
      <c r="H207" s="13"/>
      <c r="I207" s="14"/>
      <c r="J207" s="14"/>
    </row>
    <row r="208" spans="2:10" s="9" customFormat="1" x14ac:dyDescent="0.25">
      <c r="B208" s="38" t="s">
        <v>131</v>
      </c>
      <c r="C208"/>
      <c r="D208"/>
      <c r="E208"/>
      <c r="F208"/>
      <c r="G208" s="13"/>
      <c r="H208" s="13"/>
      <c r="I208" s="14"/>
      <c r="J208" s="14"/>
    </row>
    <row r="209" spans="2:11" s="9" customFormat="1" x14ac:dyDescent="0.25">
      <c r="D209"/>
      <c r="E209"/>
      <c r="F209"/>
      <c r="G209" s="13"/>
      <c r="H209" s="13"/>
      <c r="I209" s="14"/>
      <c r="J209" s="14"/>
    </row>
    <row r="210" spans="2:11" s="9" customFormat="1" x14ac:dyDescent="0.25">
      <c r="B210" t="s">
        <v>18</v>
      </c>
      <c r="C210" s="47" t="s">
        <v>19</v>
      </c>
      <c r="E210"/>
      <c r="F210"/>
      <c r="G210" s="13"/>
      <c r="H210" s="13"/>
      <c r="I210" s="14"/>
      <c r="J210" s="14"/>
    </row>
    <row r="211" spans="2:11" s="9" customFormat="1" x14ac:dyDescent="0.25">
      <c r="B211" t="s">
        <v>129</v>
      </c>
      <c r="C211" s="29" t="b">
        <v>1</v>
      </c>
      <c r="D211"/>
      <c r="E211"/>
      <c r="F211"/>
      <c r="G211" s="13"/>
      <c r="H211" s="13"/>
      <c r="I211" s="14"/>
      <c r="J211" s="14"/>
    </row>
    <row r="212" spans="2:11" s="9" customFormat="1" x14ac:dyDescent="0.25">
      <c r="B212"/>
      <c r="C212"/>
      <c r="E212"/>
      <c r="F212"/>
      <c r="G212" s="13"/>
      <c r="H212" s="13"/>
      <c r="I212" s="14"/>
      <c r="J212" s="14"/>
    </row>
    <row r="213" spans="2:11" s="9" customFormat="1" ht="90" x14ac:dyDescent="0.25">
      <c r="B213" s="13" t="s">
        <v>47</v>
      </c>
      <c r="C213" s="24" t="s">
        <v>74</v>
      </c>
      <c r="D213" s="25" t="s">
        <v>40</v>
      </c>
      <c r="E213" s="25" t="s">
        <v>42</v>
      </c>
      <c r="F213" s="28" t="s">
        <v>41</v>
      </c>
      <c r="G213" s="13"/>
      <c r="H213" s="27" t="s">
        <v>138</v>
      </c>
      <c r="I213" s="27" t="s">
        <v>139</v>
      </c>
      <c r="J213" s="14"/>
      <c r="K213" s="9" t="s">
        <v>140</v>
      </c>
    </row>
    <row r="214" spans="2:11" s="9" customFormat="1" x14ac:dyDescent="0.25">
      <c r="B214" s="46" t="s">
        <v>22</v>
      </c>
      <c r="C214" s="47">
        <v>40</v>
      </c>
      <c r="D214" s="53">
        <v>9.3700000000000001E-4</v>
      </c>
      <c r="E214" s="47">
        <v>0.33</v>
      </c>
      <c r="F214" s="47" t="s">
        <v>26</v>
      </c>
      <c r="G214" s="22"/>
      <c r="H214" s="57">
        <f t="shared" ref="H214:H277" si="7">MATCH(B214,$K$214:$K$218,0)-1</f>
        <v>0</v>
      </c>
      <c r="I214" s="57">
        <f t="shared" ref="I214:I277" si="8">MATCH(F214,$K$214:$K$218,0)-1</f>
        <v>3</v>
      </c>
      <c r="J214" s="54"/>
      <c r="K214" s="9" t="str">
        <f>B135</f>
        <v>Active</v>
      </c>
    </row>
    <row r="215" spans="2:11" s="9" customFormat="1" x14ac:dyDescent="0.25">
      <c r="B215" s="46" t="s">
        <v>22</v>
      </c>
      <c r="C215" s="47">
        <v>41</v>
      </c>
      <c r="D215" s="53">
        <v>1.0139999999999999E-3</v>
      </c>
      <c r="E215" s="47">
        <v>0.33</v>
      </c>
      <c r="F215" s="47" t="s">
        <v>26</v>
      </c>
      <c r="G215" s="22"/>
      <c r="H215" s="57">
        <f t="shared" si="7"/>
        <v>0</v>
      </c>
      <c r="I215" s="57">
        <f t="shared" si="8"/>
        <v>3</v>
      </c>
      <c r="J215" s="54"/>
      <c r="K215" s="9" t="str">
        <f>B136</f>
        <v>Deferred</v>
      </c>
    </row>
    <row r="216" spans="2:11" s="9" customFormat="1" x14ac:dyDescent="0.25">
      <c r="B216" s="46" t="s">
        <v>22</v>
      </c>
      <c r="C216" s="47">
        <v>42</v>
      </c>
      <c r="D216" s="53">
        <v>1.1039999999999999E-3</v>
      </c>
      <c r="E216" s="47">
        <v>0.33</v>
      </c>
      <c r="F216" s="47" t="s">
        <v>26</v>
      </c>
      <c r="G216" s="22"/>
      <c r="H216" s="57">
        <f t="shared" si="7"/>
        <v>0</v>
      </c>
      <c r="I216" s="57">
        <f t="shared" si="8"/>
        <v>3</v>
      </c>
      <c r="J216" s="54"/>
      <c r="K216" s="9" t="str">
        <f>B137</f>
        <v>Pensioner</v>
      </c>
    </row>
    <row r="217" spans="2:11" s="9" customFormat="1" x14ac:dyDescent="0.25">
      <c r="B217" s="46" t="s">
        <v>22</v>
      </c>
      <c r="C217" s="47">
        <v>43</v>
      </c>
      <c r="D217" s="53">
        <v>1.2080000000000001E-3</v>
      </c>
      <c r="E217" s="47">
        <v>0.33</v>
      </c>
      <c r="F217" s="47" t="s">
        <v>26</v>
      </c>
      <c r="G217" s="22"/>
      <c r="H217" s="57">
        <f t="shared" si="7"/>
        <v>0</v>
      </c>
      <c r="I217" s="57">
        <f t="shared" si="8"/>
        <v>3</v>
      </c>
      <c r="J217" s="54"/>
      <c r="K217" s="9" t="str">
        <f>B138</f>
        <v>Spouse</v>
      </c>
    </row>
    <row r="218" spans="2:11" s="9" customFormat="1" x14ac:dyDescent="0.25">
      <c r="B218" s="46" t="s">
        <v>22</v>
      </c>
      <c r="C218" s="52">
        <v>44</v>
      </c>
      <c r="D218" s="52">
        <v>1.3270000000000001E-3</v>
      </c>
      <c r="E218" s="47">
        <v>0.33</v>
      </c>
      <c r="F218" s="47" t="s">
        <v>26</v>
      </c>
      <c r="G218" s="22"/>
      <c r="H218" s="57">
        <f t="shared" si="7"/>
        <v>0</v>
      </c>
      <c r="I218" s="57">
        <f t="shared" si="8"/>
        <v>3</v>
      </c>
      <c r="J218" s="54"/>
      <c r="K218" s="9" t="str">
        <f>C210</f>
        <v>Dead</v>
      </c>
    </row>
    <row r="219" spans="2:11" s="9" customFormat="1" x14ac:dyDescent="0.25">
      <c r="B219" s="46" t="s">
        <v>22</v>
      </c>
      <c r="C219" s="52">
        <v>45</v>
      </c>
      <c r="D219" s="52">
        <v>1.4649999999999999E-3</v>
      </c>
      <c r="E219" s="47">
        <v>0.33</v>
      </c>
      <c r="F219" s="47" t="s">
        <v>26</v>
      </c>
      <c r="G219" s="22"/>
      <c r="H219" s="57">
        <f t="shared" si="7"/>
        <v>0</v>
      </c>
      <c r="I219" s="57">
        <f t="shared" si="8"/>
        <v>3</v>
      </c>
      <c r="J219" s="54"/>
    </row>
    <row r="220" spans="2:11" s="9" customFormat="1" x14ac:dyDescent="0.25">
      <c r="B220" s="46" t="s">
        <v>22</v>
      </c>
      <c r="C220" s="52">
        <v>46</v>
      </c>
      <c r="D220" s="52">
        <v>1.622E-3</v>
      </c>
      <c r="E220" s="47">
        <v>0.33</v>
      </c>
      <c r="F220" s="47" t="s">
        <v>26</v>
      </c>
      <c r="G220" s="22"/>
      <c r="H220" s="57">
        <f t="shared" si="7"/>
        <v>0</v>
      </c>
      <c r="I220" s="57">
        <f t="shared" si="8"/>
        <v>3</v>
      </c>
      <c r="J220" s="54"/>
    </row>
    <row r="221" spans="2:11" s="9" customFormat="1" x14ac:dyDescent="0.25">
      <c r="B221" s="46" t="s">
        <v>22</v>
      </c>
      <c r="C221" s="52">
        <v>47</v>
      </c>
      <c r="D221" s="52">
        <v>1.802E-3</v>
      </c>
      <c r="E221" s="47">
        <v>0.33</v>
      </c>
      <c r="F221" s="47" t="s">
        <v>26</v>
      </c>
      <c r="G221" s="22"/>
      <c r="H221" s="57">
        <f t="shared" si="7"/>
        <v>0</v>
      </c>
      <c r="I221" s="57">
        <f t="shared" si="8"/>
        <v>3</v>
      </c>
      <c r="J221" s="54"/>
    </row>
    <row r="222" spans="2:11" s="9" customFormat="1" x14ac:dyDescent="0.25">
      <c r="B222" s="46" t="s">
        <v>22</v>
      </c>
      <c r="C222" s="52">
        <v>48</v>
      </c>
      <c r="D222" s="52">
        <v>2.0079999999999998E-3</v>
      </c>
      <c r="E222" s="47">
        <v>0.33</v>
      </c>
      <c r="F222" s="47" t="s">
        <v>26</v>
      </c>
      <c r="G222" s="22"/>
      <c r="H222" s="57">
        <f t="shared" si="7"/>
        <v>0</v>
      </c>
      <c r="I222" s="57">
        <f t="shared" si="8"/>
        <v>3</v>
      </c>
      <c r="J222" s="54"/>
    </row>
    <row r="223" spans="2:11" s="9" customFormat="1" x14ac:dyDescent="0.25">
      <c r="B223" s="46" t="s">
        <v>22</v>
      </c>
      <c r="C223" s="52">
        <v>49</v>
      </c>
      <c r="D223" s="52">
        <v>2.2409999999999999E-3</v>
      </c>
      <c r="E223" s="47">
        <v>0.33</v>
      </c>
      <c r="F223" s="47" t="s">
        <v>26</v>
      </c>
      <c r="G223" s="22"/>
      <c r="H223" s="57">
        <f t="shared" si="7"/>
        <v>0</v>
      </c>
      <c r="I223" s="57">
        <f t="shared" si="8"/>
        <v>3</v>
      </c>
      <c r="J223" s="54"/>
    </row>
    <row r="224" spans="2:11" s="9" customFormat="1" x14ac:dyDescent="0.25">
      <c r="B224" s="46" t="s">
        <v>22</v>
      </c>
      <c r="C224" s="52">
        <v>50</v>
      </c>
      <c r="D224" s="52">
        <v>2.5079999999999998E-3</v>
      </c>
      <c r="E224" s="47">
        <v>0.33</v>
      </c>
      <c r="F224" s="47" t="s">
        <v>26</v>
      </c>
      <c r="G224" s="22"/>
      <c r="H224" s="57">
        <f t="shared" si="7"/>
        <v>0</v>
      </c>
      <c r="I224" s="57">
        <f t="shared" si="8"/>
        <v>3</v>
      </c>
      <c r="J224" s="54"/>
    </row>
    <row r="225" spans="2:10" s="9" customFormat="1" x14ac:dyDescent="0.25">
      <c r="B225" s="46" t="s">
        <v>22</v>
      </c>
      <c r="C225" s="52">
        <v>51</v>
      </c>
      <c r="D225" s="52">
        <v>2.8089999999999999E-3</v>
      </c>
      <c r="E225" s="47">
        <v>0.33</v>
      </c>
      <c r="F225" s="47" t="s">
        <v>26</v>
      </c>
      <c r="G225" s="22"/>
      <c r="H225" s="57">
        <f t="shared" si="7"/>
        <v>0</v>
      </c>
      <c r="I225" s="57">
        <f t="shared" si="8"/>
        <v>3</v>
      </c>
      <c r="J225" s="54"/>
    </row>
    <row r="226" spans="2:10" s="9" customFormat="1" x14ac:dyDescent="0.25">
      <c r="B226" s="46" t="s">
        <v>22</v>
      </c>
      <c r="C226" s="52">
        <v>52</v>
      </c>
      <c r="D226" s="52">
        <v>3.1519999999999999E-3</v>
      </c>
      <c r="E226" s="47">
        <v>0.33</v>
      </c>
      <c r="F226" s="47" t="s">
        <v>26</v>
      </c>
      <c r="G226" s="22"/>
      <c r="H226" s="57">
        <f t="shared" si="7"/>
        <v>0</v>
      </c>
      <c r="I226" s="57">
        <f t="shared" si="8"/>
        <v>3</v>
      </c>
      <c r="J226" s="54"/>
    </row>
    <row r="227" spans="2:10" s="9" customFormat="1" x14ac:dyDescent="0.25">
      <c r="B227" s="46" t="s">
        <v>22</v>
      </c>
      <c r="C227" s="52">
        <v>53</v>
      </c>
      <c r="D227" s="52">
        <v>3.539E-3</v>
      </c>
      <c r="E227" s="47">
        <v>0.33</v>
      </c>
      <c r="F227" s="47" t="s">
        <v>26</v>
      </c>
      <c r="G227" s="22"/>
      <c r="H227" s="57">
        <f t="shared" si="7"/>
        <v>0</v>
      </c>
      <c r="I227" s="57">
        <f t="shared" si="8"/>
        <v>3</v>
      </c>
      <c r="J227" s="54"/>
    </row>
    <row r="228" spans="2:10" s="9" customFormat="1" x14ac:dyDescent="0.25">
      <c r="B228" s="46" t="s">
        <v>22</v>
      </c>
      <c r="C228" s="52">
        <v>54</v>
      </c>
      <c r="D228" s="52">
        <v>3.9760000000000004E-3</v>
      </c>
      <c r="E228" s="47">
        <v>0.33</v>
      </c>
      <c r="F228" s="47" t="s">
        <v>26</v>
      </c>
      <c r="G228" s="22"/>
      <c r="H228" s="57">
        <f t="shared" si="7"/>
        <v>0</v>
      </c>
      <c r="I228" s="57">
        <f t="shared" si="8"/>
        <v>3</v>
      </c>
      <c r="J228" s="54"/>
    </row>
    <row r="229" spans="2:10" s="9" customFormat="1" x14ac:dyDescent="0.25">
      <c r="B229" s="46" t="s">
        <v>22</v>
      </c>
      <c r="C229" s="52">
        <v>55</v>
      </c>
      <c r="D229" s="52">
        <v>4.4689999999999999E-3</v>
      </c>
      <c r="E229" s="47">
        <v>0.33</v>
      </c>
      <c r="F229" s="47" t="s">
        <v>26</v>
      </c>
      <c r="G229" s="22"/>
      <c r="H229" s="57">
        <f t="shared" si="7"/>
        <v>0</v>
      </c>
      <c r="I229" s="57">
        <f t="shared" si="8"/>
        <v>3</v>
      </c>
      <c r="J229" s="54"/>
    </row>
    <row r="230" spans="2:10" s="9" customFormat="1" x14ac:dyDescent="0.25">
      <c r="B230" s="46" t="s">
        <v>22</v>
      </c>
      <c r="C230" s="52">
        <v>56</v>
      </c>
      <c r="D230" s="52">
        <v>5.025E-3</v>
      </c>
      <c r="E230" s="47">
        <v>0.33</v>
      </c>
      <c r="F230" s="47" t="s">
        <v>26</v>
      </c>
      <c r="G230" s="22"/>
      <c r="H230" s="57">
        <f t="shared" si="7"/>
        <v>0</v>
      </c>
      <c r="I230" s="57">
        <f t="shared" si="8"/>
        <v>3</v>
      </c>
      <c r="J230" s="54"/>
    </row>
    <row r="231" spans="2:10" s="9" customFormat="1" x14ac:dyDescent="0.25">
      <c r="B231" s="46" t="s">
        <v>22</v>
      </c>
      <c r="C231" s="52">
        <v>57</v>
      </c>
      <c r="D231" s="52" t="s">
        <v>130</v>
      </c>
      <c r="E231" s="47">
        <v>0.33</v>
      </c>
      <c r="F231" s="47" t="s">
        <v>26</v>
      </c>
      <c r="G231" s="22"/>
      <c r="H231" s="57">
        <f t="shared" si="7"/>
        <v>0</v>
      </c>
      <c r="I231" s="57">
        <f t="shared" si="8"/>
        <v>3</v>
      </c>
      <c r="J231" s="54"/>
    </row>
    <row r="232" spans="2:10" s="9" customFormat="1" x14ac:dyDescent="0.25">
      <c r="B232" s="46" t="s">
        <v>22</v>
      </c>
      <c r="C232" s="52">
        <v>58</v>
      </c>
      <c r="D232" s="52">
        <v>6.352E-3</v>
      </c>
      <c r="E232" s="47">
        <v>0.33</v>
      </c>
      <c r="F232" s="47" t="s">
        <v>26</v>
      </c>
      <c r="G232" s="22"/>
      <c r="H232" s="57">
        <f t="shared" si="7"/>
        <v>0</v>
      </c>
      <c r="I232" s="57">
        <f t="shared" si="8"/>
        <v>3</v>
      </c>
      <c r="J232" s="54"/>
    </row>
    <row r="233" spans="2:10" s="9" customFormat="1" x14ac:dyDescent="0.25">
      <c r="B233" s="46" t="s">
        <v>22</v>
      </c>
      <c r="C233" s="52">
        <v>59</v>
      </c>
      <c r="D233" s="52">
        <v>7.1399999999999996E-3</v>
      </c>
      <c r="E233" s="47">
        <v>0.33</v>
      </c>
      <c r="F233" s="47" t="s">
        <v>26</v>
      </c>
      <c r="G233" s="22"/>
      <c r="H233" s="57">
        <f t="shared" si="7"/>
        <v>0</v>
      </c>
      <c r="I233" s="57">
        <f t="shared" si="8"/>
        <v>3</v>
      </c>
      <c r="J233" s="54"/>
    </row>
    <row r="234" spans="2:10" s="9" customFormat="1" x14ac:dyDescent="0.25">
      <c r="B234" s="46" t="s">
        <v>22</v>
      </c>
      <c r="C234" s="52">
        <v>60</v>
      </c>
      <c r="D234" s="52">
        <v>8.0219999999999996E-3</v>
      </c>
      <c r="E234" s="47">
        <v>0.33</v>
      </c>
      <c r="F234" s="47" t="s">
        <v>26</v>
      </c>
      <c r="G234" s="22"/>
      <c r="H234" s="57">
        <f t="shared" si="7"/>
        <v>0</v>
      </c>
      <c r="I234" s="57">
        <f t="shared" si="8"/>
        <v>3</v>
      </c>
      <c r="J234" s="54"/>
    </row>
    <row r="235" spans="2:10" s="9" customFormat="1" x14ac:dyDescent="0.25">
      <c r="B235" s="46" t="s">
        <v>22</v>
      </c>
      <c r="C235" s="52">
        <v>40</v>
      </c>
      <c r="D235" s="52">
        <v>0.02</v>
      </c>
      <c r="E235" s="52">
        <v>1</v>
      </c>
      <c r="F235" s="52" t="s">
        <v>23</v>
      </c>
      <c r="G235" s="22"/>
      <c r="H235" s="57">
        <f t="shared" si="7"/>
        <v>0</v>
      </c>
      <c r="I235" s="57">
        <f t="shared" si="8"/>
        <v>1</v>
      </c>
      <c r="J235" s="54"/>
    </row>
    <row r="236" spans="2:10" s="9" customFormat="1" x14ac:dyDescent="0.25">
      <c r="B236" s="46" t="s">
        <v>22</v>
      </c>
      <c r="C236" s="47">
        <v>41</v>
      </c>
      <c r="D236" s="52">
        <v>0.02</v>
      </c>
      <c r="E236" s="52">
        <v>1</v>
      </c>
      <c r="F236" s="52" t="s">
        <v>23</v>
      </c>
      <c r="G236" s="22"/>
      <c r="H236" s="57">
        <f t="shared" si="7"/>
        <v>0</v>
      </c>
      <c r="I236" s="57">
        <f t="shared" si="8"/>
        <v>1</v>
      </c>
      <c r="J236" s="54"/>
    </row>
    <row r="237" spans="2:10" s="9" customFormat="1" x14ac:dyDescent="0.25">
      <c r="B237" s="46" t="s">
        <v>22</v>
      </c>
      <c r="C237" s="47">
        <v>42</v>
      </c>
      <c r="D237" s="52">
        <v>0.02</v>
      </c>
      <c r="E237" s="52">
        <v>1</v>
      </c>
      <c r="F237" s="52" t="s">
        <v>23</v>
      </c>
      <c r="G237" s="22"/>
      <c r="H237" s="57">
        <f t="shared" si="7"/>
        <v>0</v>
      </c>
      <c r="I237" s="57">
        <f t="shared" si="8"/>
        <v>1</v>
      </c>
      <c r="J237" s="54"/>
    </row>
    <row r="238" spans="2:10" s="9" customFormat="1" x14ac:dyDescent="0.25">
      <c r="B238" s="46" t="s">
        <v>22</v>
      </c>
      <c r="C238" s="47">
        <v>43</v>
      </c>
      <c r="D238" s="52">
        <v>0.02</v>
      </c>
      <c r="E238" s="52">
        <v>1</v>
      </c>
      <c r="F238" s="52" t="s">
        <v>23</v>
      </c>
      <c r="G238" s="22"/>
      <c r="H238" s="57">
        <f t="shared" si="7"/>
        <v>0</v>
      </c>
      <c r="I238" s="57">
        <f t="shared" si="8"/>
        <v>1</v>
      </c>
      <c r="J238" s="54"/>
    </row>
    <row r="239" spans="2:10" s="9" customFormat="1" x14ac:dyDescent="0.25">
      <c r="B239" s="46" t="s">
        <v>22</v>
      </c>
      <c r="C239" s="52">
        <v>44</v>
      </c>
      <c r="D239" s="52">
        <v>0.02</v>
      </c>
      <c r="E239" s="52">
        <v>1</v>
      </c>
      <c r="F239" s="52" t="s">
        <v>23</v>
      </c>
      <c r="G239" s="22"/>
      <c r="H239" s="57">
        <f t="shared" si="7"/>
        <v>0</v>
      </c>
      <c r="I239" s="57">
        <f t="shared" si="8"/>
        <v>1</v>
      </c>
      <c r="J239" s="54"/>
    </row>
    <row r="240" spans="2:10" s="9" customFormat="1" x14ac:dyDescent="0.25">
      <c r="B240" s="46" t="s">
        <v>22</v>
      </c>
      <c r="C240" s="52">
        <v>45</v>
      </c>
      <c r="D240" s="52">
        <v>0.02</v>
      </c>
      <c r="E240" s="52">
        <v>1</v>
      </c>
      <c r="F240" s="52" t="s">
        <v>23</v>
      </c>
      <c r="G240" s="22"/>
      <c r="H240" s="57">
        <f t="shared" si="7"/>
        <v>0</v>
      </c>
      <c r="I240" s="57">
        <f t="shared" si="8"/>
        <v>1</v>
      </c>
      <c r="J240" s="54"/>
    </row>
    <row r="241" spans="2:10" s="9" customFormat="1" x14ac:dyDescent="0.25">
      <c r="B241" s="46" t="s">
        <v>22</v>
      </c>
      <c r="C241" s="52">
        <v>46</v>
      </c>
      <c r="D241" s="52">
        <v>0.02</v>
      </c>
      <c r="E241" s="52">
        <v>1</v>
      </c>
      <c r="F241" s="52" t="s">
        <v>23</v>
      </c>
      <c r="G241" s="22"/>
      <c r="H241" s="57">
        <f t="shared" si="7"/>
        <v>0</v>
      </c>
      <c r="I241" s="57">
        <f t="shared" si="8"/>
        <v>1</v>
      </c>
      <c r="J241" s="54"/>
    </row>
    <row r="242" spans="2:10" s="9" customFormat="1" x14ac:dyDescent="0.25">
      <c r="B242" s="46" t="s">
        <v>22</v>
      </c>
      <c r="C242" s="52">
        <v>47</v>
      </c>
      <c r="D242" s="52">
        <v>0.02</v>
      </c>
      <c r="E242" s="52">
        <v>1</v>
      </c>
      <c r="F242" s="52" t="s">
        <v>23</v>
      </c>
      <c r="G242" s="22"/>
      <c r="H242" s="57">
        <f t="shared" si="7"/>
        <v>0</v>
      </c>
      <c r="I242" s="57">
        <f t="shared" si="8"/>
        <v>1</v>
      </c>
      <c r="J242" s="54"/>
    </row>
    <row r="243" spans="2:10" s="9" customFormat="1" x14ac:dyDescent="0.25">
      <c r="B243" s="46" t="s">
        <v>22</v>
      </c>
      <c r="C243" s="52">
        <v>48</v>
      </c>
      <c r="D243" s="52">
        <v>0.02</v>
      </c>
      <c r="E243" s="52">
        <v>1</v>
      </c>
      <c r="F243" s="52" t="s">
        <v>23</v>
      </c>
      <c r="G243" s="22"/>
      <c r="H243" s="57">
        <f t="shared" si="7"/>
        <v>0</v>
      </c>
      <c r="I243" s="57">
        <f t="shared" si="8"/>
        <v>1</v>
      </c>
      <c r="J243" s="54"/>
    </row>
    <row r="244" spans="2:10" s="9" customFormat="1" x14ac:dyDescent="0.25">
      <c r="B244" s="46" t="s">
        <v>22</v>
      </c>
      <c r="C244" s="52">
        <v>49</v>
      </c>
      <c r="D244" s="52">
        <v>0.02</v>
      </c>
      <c r="E244" s="52">
        <v>1</v>
      </c>
      <c r="F244" s="52" t="s">
        <v>23</v>
      </c>
      <c r="G244" s="22"/>
      <c r="H244" s="57">
        <f t="shared" si="7"/>
        <v>0</v>
      </c>
      <c r="I244" s="57">
        <f t="shared" si="8"/>
        <v>1</v>
      </c>
      <c r="J244" s="54"/>
    </row>
    <row r="245" spans="2:10" s="9" customFormat="1" x14ac:dyDescent="0.25">
      <c r="B245" s="46" t="s">
        <v>22</v>
      </c>
      <c r="C245" s="52">
        <v>50</v>
      </c>
      <c r="D245" s="52">
        <v>0.02</v>
      </c>
      <c r="E245" s="52">
        <v>1</v>
      </c>
      <c r="F245" s="52" t="s">
        <v>23</v>
      </c>
      <c r="G245" s="22"/>
      <c r="H245" s="57">
        <f t="shared" si="7"/>
        <v>0</v>
      </c>
      <c r="I245" s="57">
        <f t="shared" si="8"/>
        <v>1</v>
      </c>
      <c r="J245" s="54"/>
    </row>
    <row r="246" spans="2:10" s="9" customFormat="1" x14ac:dyDescent="0.25">
      <c r="B246" s="46" t="s">
        <v>22</v>
      </c>
      <c r="C246" s="52">
        <v>51</v>
      </c>
      <c r="D246" s="52">
        <v>0.02</v>
      </c>
      <c r="E246" s="52">
        <v>1</v>
      </c>
      <c r="F246" s="52" t="s">
        <v>23</v>
      </c>
      <c r="G246" s="22"/>
      <c r="H246" s="57">
        <f t="shared" si="7"/>
        <v>0</v>
      </c>
      <c r="I246" s="57">
        <f t="shared" si="8"/>
        <v>1</v>
      </c>
      <c r="J246" s="54"/>
    </row>
    <row r="247" spans="2:10" s="9" customFormat="1" x14ac:dyDescent="0.25">
      <c r="B247" s="46" t="s">
        <v>22</v>
      </c>
      <c r="C247" s="52">
        <v>52</v>
      </c>
      <c r="D247" s="52">
        <v>0.02</v>
      </c>
      <c r="E247" s="52">
        <v>1</v>
      </c>
      <c r="F247" s="52" t="s">
        <v>23</v>
      </c>
      <c r="G247" s="22"/>
      <c r="H247" s="57">
        <f t="shared" si="7"/>
        <v>0</v>
      </c>
      <c r="I247" s="57">
        <f t="shared" si="8"/>
        <v>1</v>
      </c>
      <c r="J247" s="54"/>
    </row>
    <row r="248" spans="2:10" s="9" customFormat="1" x14ac:dyDescent="0.25">
      <c r="B248" s="46" t="s">
        <v>22</v>
      </c>
      <c r="C248" s="52">
        <v>53</v>
      </c>
      <c r="D248" s="52">
        <v>0.02</v>
      </c>
      <c r="E248" s="52">
        <v>1</v>
      </c>
      <c r="F248" s="52" t="s">
        <v>23</v>
      </c>
      <c r="G248" s="22"/>
      <c r="H248" s="57">
        <f t="shared" si="7"/>
        <v>0</v>
      </c>
      <c r="I248" s="57">
        <f t="shared" si="8"/>
        <v>1</v>
      </c>
      <c r="J248" s="54"/>
    </row>
    <row r="249" spans="2:10" s="9" customFormat="1" x14ac:dyDescent="0.25">
      <c r="B249" s="46" t="s">
        <v>22</v>
      </c>
      <c r="C249" s="52">
        <v>54</v>
      </c>
      <c r="D249" s="52">
        <v>0.02</v>
      </c>
      <c r="E249" s="52">
        <v>1</v>
      </c>
      <c r="F249" s="52" t="s">
        <v>23</v>
      </c>
      <c r="G249" s="22"/>
      <c r="H249" s="57">
        <f t="shared" si="7"/>
        <v>0</v>
      </c>
      <c r="I249" s="57">
        <f t="shared" si="8"/>
        <v>1</v>
      </c>
      <c r="J249" s="54"/>
    </row>
    <row r="250" spans="2:10" s="9" customFormat="1" x14ac:dyDescent="0.25">
      <c r="B250" s="46" t="s">
        <v>22</v>
      </c>
      <c r="C250" s="52">
        <v>55</v>
      </c>
      <c r="D250" s="52">
        <v>0.02</v>
      </c>
      <c r="E250" s="52">
        <v>1</v>
      </c>
      <c r="F250" s="52" t="s">
        <v>23</v>
      </c>
      <c r="G250" s="22"/>
      <c r="H250" s="57">
        <f t="shared" si="7"/>
        <v>0</v>
      </c>
      <c r="I250" s="57">
        <f t="shared" si="8"/>
        <v>1</v>
      </c>
      <c r="J250" s="54"/>
    </row>
    <row r="251" spans="2:10" s="9" customFormat="1" x14ac:dyDescent="0.25">
      <c r="B251" s="46" t="s">
        <v>22</v>
      </c>
      <c r="C251" s="52">
        <v>56</v>
      </c>
      <c r="D251" s="52">
        <v>0.02</v>
      </c>
      <c r="E251" s="52">
        <v>1</v>
      </c>
      <c r="F251" s="52" t="s">
        <v>23</v>
      </c>
      <c r="G251" s="22"/>
      <c r="H251" s="57">
        <f t="shared" si="7"/>
        <v>0</v>
      </c>
      <c r="I251" s="57">
        <f t="shared" si="8"/>
        <v>1</v>
      </c>
      <c r="J251" s="54"/>
    </row>
    <row r="252" spans="2:10" s="9" customFormat="1" x14ac:dyDescent="0.25">
      <c r="B252" s="46" t="s">
        <v>22</v>
      </c>
      <c r="C252" s="52">
        <v>57</v>
      </c>
      <c r="D252" s="52">
        <v>0.02</v>
      </c>
      <c r="E252" s="52">
        <v>1</v>
      </c>
      <c r="F252" s="52" t="s">
        <v>23</v>
      </c>
      <c r="G252" s="22"/>
      <c r="H252" s="57">
        <f t="shared" si="7"/>
        <v>0</v>
      </c>
      <c r="I252" s="57">
        <f t="shared" si="8"/>
        <v>1</v>
      </c>
      <c r="J252" s="54"/>
    </row>
    <row r="253" spans="2:10" s="9" customFormat="1" x14ac:dyDescent="0.25">
      <c r="B253" s="46" t="s">
        <v>22</v>
      </c>
      <c r="C253" s="52">
        <v>58</v>
      </c>
      <c r="D253" s="52">
        <v>0.02</v>
      </c>
      <c r="E253" s="52">
        <v>1</v>
      </c>
      <c r="F253" s="52" t="s">
        <v>23</v>
      </c>
      <c r="G253" s="22"/>
      <c r="H253" s="57">
        <f t="shared" si="7"/>
        <v>0</v>
      </c>
      <c r="I253" s="57">
        <f t="shared" si="8"/>
        <v>1</v>
      </c>
      <c r="J253" s="54"/>
    </row>
    <row r="254" spans="2:10" s="9" customFormat="1" x14ac:dyDescent="0.25">
      <c r="B254" s="46" t="s">
        <v>22</v>
      </c>
      <c r="C254" s="52">
        <v>59</v>
      </c>
      <c r="D254" s="52">
        <v>0.02</v>
      </c>
      <c r="E254" s="52">
        <v>1</v>
      </c>
      <c r="F254" s="52" t="s">
        <v>23</v>
      </c>
      <c r="G254" s="22"/>
      <c r="H254" s="57">
        <f t="shared" si="7"/>
        <v>0</v>
      </c>
      <c r="I254" s="57">
        <f t="shared" si="8"/>
        <v>1</v>
      </c>
      <c r="J254" s="54"/>
    </row>
    <row r="255" spans="2:10" s="9" customFormat="1" x14ac:dyDescent="0.25">
      <c r="B255" s="46" t="s">
        <v>22</v>
      </c>
      <c r="C255" s="52">
        <v>60</v>
      </c>
      <c r="D255" s="52">
        <v>0.02</v>
      </c>
      <c r="E255" s="52">
        <v>1</v>
      </c>
      <c r="F255" s="52" t="s">
        <v>23</v>
      </c>
      <c r="G255" s="22"/>
      <c r="H255" s="57">
        <f t="shared" si="7"/>
        <v>0</v>
      </c>
      <c r="I255" s="57">
        <f t="shared" si="8"/>
        <v>1</v>
      </c>
      <c r="J255" s="54"/>
    </row>
    <row r="256" spans="2:10" s="9" customFormat="1" x14ac:dyDescent="0.25">
      <c r="B256" s="55" t="s">
        <v>22</v>
      </c>
      <c r="C256" s="52">
        <v>55</v>
      </c>
      <c r="D256" s="52">
        <v>0.05</v>
      </c>
      <c r="E256" s="52">
        <v>1</v>
      </c>
      <c r="F256" s="52" t="s">
        <v>29</v>
      </c>
      <c r="G256" s="22"/>
      <c r="H256" s="57">
        <f t="shared" si="7"/>
        <v>0</v>
      </c>
      <c r="I256" s="57">
        <f t="shared" si="8"/>
        <v>2</v>
      </c>
      <c r="J256" s="54"/>
    </row>
    <row r="257" spans="2:10" s="9" customFormat="1" x14ac:dyDescent="0.25">
      <c r="B257" s="55" t="s">
        <v>22</v>
      </c>
      <c r="C257" s="52">
        <v>56</v>
      </c>
      <c r="D257" s="52">
        <v>0.05</v>
      </c>
      <c r="E257" s="52">
        <v>1</v>
      </c>
      <c r="F257" s="52" t="s">
        <v>29</v>
      </c>
      <c r="G257" s="22"/>
      <c r="H257" s="57">
        <f t="shared" si="7"/>
        <v>0</v>
      </c>
      <c r="I257" s="57">
        <f t="shared" si="8"/>
        <v>2</v>
      </c>
      <c r="J257" s="54"/>
    </row>
    <row r="258" spans="2:10" s="9" customFormat="1" x14ac:dyDescent="0.25">
      <c r="B258" s="55" t="s">
        <v>22</v>
      </c>
      <c r="C258" s="52">
        <v>57</v>
      </c>
      <c r="D258" s="52">
        <v>0.05</v>
      </c>
      <c r="E258" s="52">
        <v>1</v>
      </c>
      <c r="F258" s="52" t="s">
        <v>29</v>
      </c>
      <c r="G258" s="22"/>
      <c r="H258" s="57">
        <f t="shared" si="7"/>
        <v>0</v>
      </c>
      <c r="I258" s="57">
        <f t="shared" si="8"/>
        <v>2</v>
      </c>
      <c r="J258" s="54"/>
    </row>
    <row r="259" spans="2:10" s="9" customFormat="1" x14ac:dyDescent="0.25">
      <c r="B259" s="55" t="s">
        <v>22</v>
      </c>
      <c r="C259" s="52">
        <v>58</v>
      </c>
      <c r="D259" s="52">
        <v>0.05</v>
      </c>
      <c r="E259" s="52">
        <v>1</v>
      </c>
      <c r="F259" s="52" t="s">
        <v>29</v>
      </c>
      <c r="G259" s="22"/>
      <c r="H259" s="57">
        <f t="shared" si="7"/>
        <v>0</v>
      </c>
      <c r="I259" s="57">
        <f t="shared" si="8"/>
        <v>2</v>
      </c>
      <c r="J259" s="54"/>
    </row>
    <row r="260" spans="2:10" s="9" customFormat="1" x14ac:dyDescent="0.25">
      <c r="B260" s="55" t="s">
        <v>22</v>
      </c>
      <c r="C260" s="52">
        <v>59</v>
      </c>
      <c r="D260" s="52">
        <v>0.05</v>
      </c>
      <c r="E260" s="52">
        <v>1</v>
      </c>
      <c r="F260" s="52" t="s">
        <v>29</v>
      </c>
      <c r="G260" s="22"/>
      <c r="H260" s="57">
        <f t="shared" si="7"/>
        <v>0</v>
      </c>
      <c r="I260" s="57">
        <f t="shared" si="8"/>
        <v>2</v>
      </c>
      <c r="J260" s="54"/>
    </row>
    <row r="261" spans="2:10" s="9" customFormat="1" x14ac:dyDescent="0.25">
      <c r="B261" s="55" t="s">
        <v>22</v>
      </c>
      <c r="C261" s="52">
        <v>60</v>
      </c>
      <c r="D261" s="52">
        <v>1</v>
      </c>
      <c r="E261" s="52">
        <v>1</v>
      </c>
      <c r="F261" s="52" t="s">
        <v>29</v>
      </c>
      <c r="G261" s="22"/>
      <c r="H261" s="57">
        <f t="shared" si="7"/>
        <v>0</v>
      </c>
      <c r="I261" s="57">
        <f t="shared" si="8"/>
        <v>2</v>
      </c>
      <c r="J261" s="54"/>
    </row>
    <row r="262" spans="2:10" s="9" customFormat="1" x14ac:dyDescent="0.25">
      <c r="B262" s="55" t="s">
        <v>23</v>
      </c>
      <c r="C262" s="52">
        <v>40</v>
      </c>
      <c r="D262" s="52">
        <v>9.3700000000000001E-4</v>
      </c>
      <c r="E262" s="52">
        <v>0.33</v>
      </c>
      <c r="F262" s="52" t="s">
        <v>26</v>
      </c>
      <c r="G262" s="22"/>
      <c r="H262" s="57">
        <f t="shared" si="7"/>
        <v>1</v>
      </c>
      <c r="I262" s="57">
        <f t="shared" si="8"/>
        <v>3</v>
      </c>
      <c r="J262" s="54"/>
    </row>
    <row r="263" spans="2:10" s="9" customFormat="1" x14ac:dyDescent="0.25">
      <c r="B263" s="55" t="s">
        <v>23</v>
      </c>
      <c r="C263" s="47">
        <v>41</v>
      </c>
      <c r="D263" s="52">
        <v>1.0139999999999999E-3</v>
      </c>
      <c r="E263" s="52">
        <v>0.33</v>
      </c>
      <c r="F263" s="52" t="s">
        <v>26</v>
      </c>
      <c r="G263" s="22"/>
      <c r="H263" s="57">
        <f t="shared" si="7"/>
        <v>1</v>
      </c>
      <c r="I263" s="57">
        <f t="shared" si="8"/>
        <v>3</v>
      </c>
      <c r="J263" s="54"/>
    </row>
    <row r="264" spans="2:10" s="9" customFormat="1" x14ac:dyDescent="0.25">
      <c r="B264" s="55" t="s">
        <v>23</v>
      </c>
      <c r="C264" s="47">
        <v>42</v>
      </c>
      <c r="D264" s="52">
        <v>1.1039999999999999E-3</v>
      </c>
      <c r="E264" s="52">
        <v>0.33</v>
      </c>
      <c r="F264" s="52" t="s">
        <v>26</v>
      </c>
      <c r="G264" s="22"/>
      <c r="H264" s="57">
        <f t="shared" si="7"/>
        <v>1</v>
      </c>
      <c r="I264" s="57">
        <f t="shared" si="8"/>
        <v>3</v>
      </c>
      <c r="J264" s="54"/>
    </row>
    <row r="265" spans="2:10" s="9" customFormat="1" x14ac:dyDescent="0.25">
      <c r="B265" s="55" t="s">
        <v>23</v>
      </c>
      <c r="C265" s="47">
        <v>43</v>
      </c>
      <c r="D265" s="52">
        <v>1.2080000000000001E-3</v>
      </c>
      <c r="E265" s="52">
        <v>0.33</v>
      </c>
      <c r="F265" s="52" t="s">
        <v>26</v>
      </c>
      <c r="G265" s="22"/>
      <c r="H265" s="57">
        <f t="shared" si="7"/>
        <v>1</v>
      </c>
      <c r="I265" s="57">
        <f t="shared" si="8"/>
        <v>3</v>
      </c>
      <c r="J265" s="54"/>
    </row>
    <row r="266" spans="2:10" s="9" customFormat="1" x14ac:dyDescent="0.25">
      <c r="B266" s="55" t="s">
        <v>23</v>
      </c>
      <c r="C266" s="52">
        <v>44</v>
      </c>
      <c r="D266" s="52">
        <v>1.3270000000000001E-3</v>
      </c>
      <c r="E266" s="52">
        <v>0.33</v>
      </c>
      <c r="F266" s="52" t="s">
        <v>26</v>
      </c>
      <c r="G266" s="22"/>
      <c r="H266" s="57">
        <f t="shared" si="7"/>
        <v>1</v>
      </c>
      <c r="I266" s="57">
        <f t="shared" si="8"/>
        <v>3</v>
      </c>
      <c r="J266" s="54"/>
    </row>
    <row r="267" spans="2:10" s="9" customFormat="1" x14ac:dyDescent="0.25">
      <c r="B267" s="55" t="s">
        <v>23</v>
      </c>
      <c r="C267" s="52">
        <v>45</v>
      </c>
      <c r="D267" s="52">
        <v>1.4649999999999999E-3</v>
      </c>
      <c r="E267" s="52">
        <v>0.33</v>
      </c>
      <c r="F267" s="52" t="s">
        <v>26</v>
      </c>
      <c r="G267" s="22"/>
      <c r="H267" s="57">
        <f t="shared" si="7"/>
        <v>1</v>
      </c>
      <c r="I267" s="57">
        <f t="shared" si="8"/>
        <v>3</v>
      </c>
      <c r="J267" s="54"/>
    </row>
    <row r="268" spans="2:10" s="9" customFormat="1" x14ac:dyDescent="0.25">
      <c r="B268" s="55" t="s">
        <v>23</v>
      </c>
      <c r="C268" s="52">
        <v>46</v>
      </c>
      <c r="D268" s="52">
        <v>1.622E-3</v>
      </c>
      <c r="E268" s="52">
        <v>0.33</v>
      </c>
      <c r="F268" s="52" t="s">
        <v>26</v>
      </c>
      <c r="G268" s="22"/>
      <c r="H268" s="57">
        <f t="shared" si="7"/>
        <v>1</v>
      </c>
      <c r="I268" s="57">
        <f t="shared" si="8"/>
        <v>3</v>
      </c>
      <c r="J268" s="54"/>
    </row>
    <row r="269" spans="2:10" s="9" customFormat="1" x14ac:dyDescent="0.25">
      <c r="B269" s="55" t="s">
        <v>23</v>
      </c>
      <c r="C269" s="52">
        <v>47</v>
      </c>
      <c r="D269" s="52">
        <v>1.802E-3</v>
      </c>
      <c r="E269" s="52">
        <v>0.33</v>
      </c>
      <c r="F269" s="52" t="s">
        <v>26</v>
      </c>
      <c r="G269" s="22"/>
      <c r="H269" s="57">
        <f t="shared" si="7"/>
        <v>1</v>
      </c>
      <c r="I269" s="57">
        <f t="shared" si="8"/>
        <v>3</v>
      </c>
      <c r="J269" s="54"/>
    </row>
    <row r="270" spans="2:10" s="9" customFormat="1" x14ac:dyDescent="0.25">
      <c r="B270" s="55" t="s">
        <v>23</v>
      </c>
      <c r="C270" s="52">
        <v>48</v>
      </c>
      <c r="D270" s="52">
        <v>2.0079999999999998E-3</v>
      </c>
      <c r="E270" s="52">
        <v>0.33</v>
      </c>
      <c r="F270" s="52" t="s">
        <v>26</v>
      </c>
      <c r="G270" s="22"/>
      <c r="H270" s="57">
        <f t="shared" si="7"/>
        <v>1</v>
      </c>
      <c r="I270" s="57">
        <f t="shared" si="8"/>
        <v>3</v>
      </c>
      <c r="J270" s="54"/>
    </row>
    <row r="271" spans="2:10" s="9" customFormat="1" x14ac:dyDescent="0.25">
      <c r="B271" s="55" t="s">
        <v>23</v>
      </c>
      <c r="C271" s="52">
        <v>49</v>
      </c>
      <c r="D271" s="52">
        <v>2.2409999999999999E-3</v>
      </c>
      <c r="E271" s="52">
        <v>0.33</v>
      </c>
      <c r="F271" s="52" t="s">
        <v>26</v>
      </c>
      <c r="G271" s="22"/>
      <c r="H271" s="57">
        <f t="shared" si="7"/>
        <v>1</v>
      </c>
      <c r="I271" s="57">
        <f t="shared" si="8"/>
        <v>3</v>
      </c>
      <c r="J271" s="54"/>
    </row>
    <row r="272" spans="2:10" s="9" customFormat="1" x14ac:dyDescent="0.25">
      <c r="B272" s="55" t="s">
        <v>23</v>
      </c>
      <c r="C272" s="52">
        <v>50</v>
      </c>
      <c r="D272" s="52">
        <v>2.5079999999999998E-3</v>
      </c>
      <c r="E272" s="52">
        <v>0.33</v>
      </c>
      <c r="F272" s="52" t="s">
        <v>26</v>
      </c>
      <c r="G272" s="22"/>
      <c r="H272" s="57">
        <f t="shared" si="7"/>
        <v>1</v>
      </c>
      <c r="I272" s="57">
        <f t="shared" si="8"/>
        <v>3</v>
      </c>
      <c r="J272" s="54"/>
    </row>
    <row r="273" spans="2:10" s="9" customFormat="1" x14ac:dyDescent="0.25">
      <c r="B273" s="55" t="s">
        <v>23</v>
      </c>
      <c r="C273" s="52">
        <v>51</v>
      </c>
      <c r="D273" s="52">
        <v>2.8089999999999999E-3</v>
      </c>
      <c r="E273" s="52">
        <v>0.33</v>
      </c>
      <c r="F273" s="52" t="s">
        <v>26</v>
      </c>
      <c r="G273" s="22"/>
      <c r="H273" s="57">
        <f t="shared" si="7"/>
        <v>1</v>
      </c>
      <c r="I273" s="57">
        <f t="shared" si="8"/>
        <v>3</v>
      </c>
      <c r="J273" s="54"/>
    </row>
    <row r="274" spans="2:10" s="9" customFormat="1" x14ac:dyDescent="0.25">
      <c r="B274" s="55" t="s">
        <v>23</v>
      </c>
      <c r="C274" s="52">
        <v>52</v>
      </c>
      <c r="D274" s="52">
        <v>3.1519999999999999E-3</v>
      </c>
      <c r="E274" s="52">
        <v>0.33</v>
      </c>
      <c r="F274" s="52" t="s">
        <v>26</v>
      </c>
      <c r="G274" s="22"/>
      <c r="H274" s="57">
        <f t="shared" si="7"/>
        <v>1</v>
      </c>
      <c r="I274" s="57">
        <f t="shared" si="8"/>
        <v>3</v>
      </c>
      <c r="J274" s="54"/>
    </row>
    <row r="275" spans="2:10" s="9" customFormat="1" x14ac:dyDescent="0.25">
      <c r="B275" s="55" t="s">
        <v>23</v>
      </c>
      <c r="C275" s="52">
        <v>53</v>
      </c>
      <c r="D275" s="52">
        <v>3.539E-3</v>
      </c>
      <c r="E275" s="52">
        <v>0.33</v>
      </c>
      <c r="F275" s="52" t="s">
        <v>26</v>
      </c>
      <c r="G275" s="22"/>
      <c r="H275" s="57">
        <f t="shared" si="7"/>
        <v>1</v>
      </c>
      <c r="I275" s="57">
        <f t="shared" si="8"/>
        <v>3</v>
      </c>
      <c r="J275" s="54"/>
    </row>
    <row r="276" spans="2:10" s="9" customFormat="1" x14ac:dyDescent="0.25">
      <c r="B276" s="55" t="s">
        <v>23</v>
      </c>
      <c r="C276" s="52">
        <v>54</v>
      </c>
      <c r="D276" s="52">
        <v>3.9760000000000004E-3</v>
      </c>
      <c r="E276" s="52">
        <v>0.33</v>
      </c>
      <c r="F276" s="52" t="s">
        <v>26</v>
      </c>
      <c r="G276" s="22"/>
      <c r="H276" s="57">
        <f t="shared" si="7"/>
        <v>1</v>
      </c>
      <c r="I276" s="57">
        <f t="shared" si="8"/>
        <v>3</v>
      </c>
      <c r="J276" s="54"/>
    </row>
    <row r="277" spans="2:10" s="9" customFormat="1" x14ac:dyDescent="0.25">
      <c r="B277" s="55" t="s">
        <v>23</v>
      </c>
      <c r="C277" s="52">
        <v>55</v>
      </c>
      <c r="D277" s="52">
        <v>4.4689999999999999E-3</v>
      </c>
      <c r="E277" s="52">
        <v>0.33</v>
      </c>
      <c r="F277" s="52" t="s">
        <v>26</v>
      </c>
      <c r="G277" s="22"/>
      <c r="H277" s="57">
        <f t="shared" si="7"/>
        <v>1</v>
      </c>
      <c r="I277" s="57">
        <f t="shared" si="8"/>
        <v>3</v>
      </c>
      <c r="J277" s="54"/>
    </row>
    <row r="278" spans="2:10" s="9" customFormat="1" x14ac:dyDescent="0.25">
      <c r="B278" s="55" t="s">
        <v>23</v>
      </c>
      <c r="C278" s="52">
        <v>56</v>
      </c>
      <c r="D278" s="52">
        <v>5.025E-3</v>
      </c>
      <c r="E278" s="52">
        <v>0.33</v>
      </c>
      <c r="F278" s="52" t="s">
        <v>26</v>
      </c>
      <c r="G278" s="22"/>
      <c r="H278" s="57">
        <f t="shared" ref="H278:H341" si="9">MATCH(B278,$K$214:$K$218,0)-1</f>
        <v>1</v>
      </c>
      <c r="I278" s="57">
        <f t="shared" ref="I278:I341" si="10">MATCH(F278,$K$214:$K$218,0)-1</f>
        <v>3</v>
      </c>
      <c r="J278" s="54"/>
    </row>
    <row r="279" spans="2:10" s="9" customFormat="1" x14ac:dyDescent="0.25">
      <c r="B279" s="55" t="s">
        <v>23</v>
      </c>
      <c r="C279" s="52">
        <v>57</v>
      </c>
      <c r="D279" s="52">
        <v>5.6499999999999996E-3</v>
      </c>
      <c r="E279" s="52">
        <v>0.33</v>
      </c>
      <c r="F279" s="52" t="s">
        <v>26</v>
      </c>
      <c r="G279" s="22"/>
      <c r="H279" s="57">
        <f t="shared" si="9"/>
        <v>1</v>
      </c>
      <c r="I279" s="57">
        <f t="shared" si="10"/>
        <v>3</v>
      </c>
      <c r="J279" s="54"/>
    </row>
    <row r="280" spans="2:10" s="9" customFormat="1" x14ac:dyDescent="0.25">
      <c r="B280" s="55" t="s">
        <v>23</v>
      </c>
      <c r="C280" s="52">
        <v>58</v>
      </c>
      <c r="D280" s="52">
        <v>6.352E-3</v>
      </c>
      <c r="E280" s="52">
        <v>0.33</v>
      </c>
      <c r="F280" s="52" t="s">
        <v>26</v>
      </c>
      <c r="G280" s="22"/>
      <c r="H280" s="57">
        <f t="shared" si="9"/>
        <v>1</v>
      </c>
      <c r="I280" s="57">
        <f t="shared" si="10"/>
        <v>3</v>
      </c>
      <c r="J280" s="54"/>
    </row>
    <row r="281" spans="2:10" s="9" customFormat="1" x14ac:dyDescent="0.25">
      <c r="B281" s="55" t="s">
        <v>23</v>
      </c>
      <c r="C281" s="52">
        <v>59</v>
      </c>
      <c r="D281" s="52">
        <v>7.1399999999999996E-3</v>
      </c>
      <c r="E281" s="52">
        <v>0.33</v>
      </c>
      <c r="F281" s="52" t="s">
        <v>26</v>
      </c>
      <c r="G281" s="22"/>
      <c r="H281" s="57">
        <f t="shared" si="9"/>
        <v>1</v>
      </c>
      <c r="I281" s="57">
        <f t="shared" si="10"/>
        <v>3</v>
      </c>
      <c r="J281" s="54"/>
    </row>
    <row r="282" spans="2:10" s="9" customFormat="1" x14ac:dyDescent="0.25">
      <c r="B282" s="55" t="s">
        <v>23</v>
      </c>
      <c r="C282" s="52">
        <v>60</v>
      </c>
      <c r="D282" s="52">
        <v>8.0219999999999996E-3</v>
      </c>
      <c r="E282" s="52">
        <v>0.33</v>
      </c>
      <c r="F282" s="52" t="s">
        <v>26</v>
      </c>
      <c r="G282" s="22"/>
      <c r="H282" s="57">
        <f t="shared" si="9"/>
        <v>1</v>
      </c>
      <c r="I282" s="57">
        <f t="shared" si="10"/>
        <v>3</v>
      </c>
      <c r="J282" s="54"/>
    </row>
    <row r="283" spans="2:10" s="9" customFormat="1" x14ac:dyDescent="0.25">
      <c r="B283" s="55" t="s">
        <v>23</v>
      </c>
      <c r="C283" s="52">
        <v>55</v>
      </c>
      <c r="D283" s="52">
        <v>0.05</v>
      </c>
      <c r="E283" s="52">
        <v>1</v>
      </c>
      <c r="F283" s="52" t="s">
        <v>29</v>
      </c>
      <c r="G283" s="22"/>
      <c r="H283" s="57">
        <f t="shared" si="9"/>
        <v>1</v>
      </c>
      <c r="I283" s="57">
        <f t="shared" si="10"/>
        <v>2</v>
      </c>
      <c r="J283" s="54"/>
    </row>
    <row r="284" spans="2:10" s="9" customFormat="1" x14ac:dyDescent="0.25">
      <c r="B284" s="55" t="s">
        <v>23</v>
      </c>
      <c r="C284" s="52">
        <v>56</v>
      </c>
      <c r="D284" s="52">
        <v>0.05</v>
      </c>
      <c r="E284" s="52">
        <v>1</v>
      </c>
      <c r="F284" s="52" t="s">
        <v>29</v>
      </c>
      <c r="G284" s="22"/>
      <c r="H284" s="57">
        <f t="shared" si="9"/>
        <v>1</v>
      </c>
      <c r="I284" s="57">
        <f t="shared" si="10"/>
        <v>2</v>
      </c>
      <c r="J284" s="54"/>
    </row>
    <row r="285" spans="2:10" s="9" customFormat="1" x14ac:dyDescent="0.25">
      <c r="B285" s="55" t="s">
        <v>23</v>
      </c>
      <c r="C285" s="52">
        <v>57</v>
      </c>
      <c r="D285" s="52">
        <v>0.05</v>
      </c>
      <c r="E285" s="52">
        <v>1</v>
      </c>
      <c r="F285" s="52" t="s">
        <v>29</v>
      </c>
      <c r="G285" s="22"/>
      <c r="H285" s="57">
        <f t="shared" si="9"/>
        <v>1</v>
      </c>
      <c r="I285" s="57">
        <f t="shared" si="10"/>
        <v>2</v>
      </c>
      <c r="J285" s="54"/>
    </row>
    <row r="286" spans="2:10" s="9" customFormat="1" x14ac:dyDescent="0.25">
      <c r="B286" s="55" t="s">
        <v>23</v>
      </c>
      <c r="C286" s="52">
        <v>58</v>
      </c>
      <c r="D286" s="52">
        <v>0.05</v>
      </c>
      <c r="E286" s="52">
        <v>1</v>
      </c>
      <c r="F286" s="52" t="s">
        <v>29</v>
      </c>
      <c r="G286" s="22"/>
      <c r="H286" s="57">
        <f t="shared" si="9"/>
        <v>1</v>
      </c>
      <c r="I286" s="57">
        <f t="shared" si="10"/>
        <v>2</v>
      </c>
      <c r="J286" s="54"/>
    </row>
    <row r="287" spans="2:10" s="9" customFormat="1" x14ac:dyDescent="0.25">
      <c r="B287" s="55" t="s">
        <v>23</v>
      </c>
      <c r="C287" s="52">
        <v>59</v>
      </c>
      <c r="D287" s="52">
        <v>0.05</v>
      </c>
      <c r="E287" s="52">
        <v>1</v>
      </c>
      <c r="F287" s="52" t="s">
        <v>29</v>
      </c>
      <c r="G287" s="22"/>
      <c r="H287" s="57">
        <f t="shared" si="9"/>
        <v>1</v>
      </c>
      <c r="I287" s="57">
        <f t="shared" si="10"/>
        <v>2</v>
      </c>
      <c r="J287" s="54"/>
    </row>
    <row r="288" spans="2:10" s="9" customFormat="1" x14ac:dyDescent="0.25">
      <c r="B288" s="55" t="s">
        <v>23</v>
      </c>
      <c r="C288" s="52">
        <v>60</v>
      </c>
      <c r="D288" s="52">
        <v>1</v>
      </c>
      <c r="E288" s="52">
        <v>1</v>
      </c>
      <c r="F288" s="52" t="s">
        <v>29</v>
      </c>
      <c r="G288" s="22"/>
      <c r="H288" s="57">
        <f t="shared" si="9"/>
        <v>1</v>
      </c>
      <c r="I288" s="57">
        <f t="shared" si="10"/>
        <v>2</v>
      </c>
      <c r="J288" s="54"/>
    </row>
    <row r="289" spans="2:10" s="9" customFormat="1" x14ac:dyDescent="0.25">
      <c r="B289" s="55" t="s">
        <v>29</v>
      </c>
      <c r="C289" s="52">
        <v>55</v>
      </c>
      <c r="D289" s="52">
        <v>3.1020000000000002E-3</v>
      </c>
      <c r="E289" s="52">
        <v>0.33</v>
      </c>
      <c r="F289" s="52" t="s">
        <v>26</v>
      </c>
      <c r="G289" s="22"/>
      <c r="H289" s="57">
        <f t="shared" si="9"/>
        <v>2</v>
      </c>
      <c r="I289" s="57">
        <f t="shared" si="10"/>
        <v>3</v>
      </c>
      <c r="J289" s="54"/>
    </row>
    <row r="290" spans="2:10" s="9" customFormat="1" x14ac:dyDescent="0.25">
      <c r="B290" s="55" t="s">
        <v>29</v>
      </c>
      <c r="C290" s="52">
        <v>56</v>
      </c>
      <c r="D290" s="52">
        <v>3.418E-3</v>
      </c>
      <c r="E290" s="52">
        <v>0.33</v>
      </c>
      <c r="F290" s="52" t="s">
        <v>26</v>
      </c>
      <c r="G290" s="22"/>
      <c r="H290" s="57">
        <f t="shared" si="9"/>
        <v>2</v>
      </c>
      <c r="I290" s="57">
        <f t="shared" si="10"/>
        <v>3</v>
      </c>
      <c r="J290" s="54"/>
    </row>
    <row r="291" spans="2:10" s="9" customFormat="1" x14ac:dyDescent="0.25">
      <c r="B291" s="55" t="s">
        <v>29</v>
      </c>
      <c r="C291" s="52">
        <v>57</v>
      </c>
      <c r="D291" s="52">
        <v>3.7559999999999998E-3</v>
      </c>
      <c r="E291" s="52">
        <v>0.33</v>
      </c>
      <c r="F291" s="52" t="s">
        <v>26</v>
      </c>
      <c r="G291" s="22"/>
      <c r="H291" s="57">
        <f t="shared" si="9"/>
        <v>2</v>
      </c>
      <c r="I291" s="57">
        <f t="shared" si="10"/>
        <v>3</v>
      </c>
      <c r="J291" s="54"/>
    </row>
    <row r="292" spans="2:10" s="9" customFormat="1" x14ac:dyDescent="0.25">
      <c r="B292" s="55" t="s">
        <v>29</v>
      </c>
      <c r="C292" s="52">
        <v>58</v>
      </c>
      <c r="D292" s="52">
        <v>4.1190000000000003E-3</v>
      </c>
      <c r="E292" s="52">
        <v>0.33</v>
      </c>
      <c r="F292" s="52" t="s">
        <v>26</v>
      </c>
      <c r="G292" s="22"/>
      <c r="H292" s="57">
        <f t="shared" si="9"/>
        <v>2</v>
      </c>
      <c r="I292" s="57">
        <f t="shared" si="10"/>
        <v>3</v>
      </c>
      <c r="J292" s="54"/>
    </row>
    <row r="293" spans="2:10" s="9" customFormat="1" x14ac:dyDescent="0.25">
      <c r="B293" s="55" t="s">
        <v>29</v>
      </c>
      <c r="C293" s="52">
        <v>59</v>
      </c>
      <c r="D293" s="52">
        <v>4.5129999999999997E-3</v>
      </c>
      <c r="E293" s="52">
        <v>0.33</v>
      </c>
      <c r="F293" s="52" t="s">
        <v>26</v>
      </c>
      <c r="G293" s="22"/>
      <c r="H293" s="57">
        <f t="shared" si="9"/>
        <v>2</v>
      </c>
      <c r="I293" s="57">
        <f t="shared" si="10"/>
        <v>3</v>
      </c>
      <c r="J293" s="54"/>
    </row>
    <row r="294" spans="2:10" s="9" customFormat="1" x14ac:dyDescent="0.25">
      <c r="B294" s="55" t="s">
        <v>29</v>
      </c>
      <c r="C294" s="52">
        <v>60</v>
      </c>
      <c r="D294" s="52">
        <v>4.9430000000000003E-3</v>
      </c>
      <c r="E294" s="52">
        <v>0.33</v>
      </c>
      <c r="F294" s="52" t="s">
        <v>26</v>
      </c>
      <c r="G294" s="22"/>
      <c r="H294" s="57">
        <f t="shared" si="9"/>
        <v>2</v>
      </c>
      <c r="I294" s="57">
        <f t="shared" si="10"/>
        <v>3</v>
      </c>
      <c r="J294" s="54"/>
    </row>
    <row r="295" spans="2:10" s="9" customFormat="1" x14ac:dyDescent="0.25">
      <c r="B295" s="55" t="s">
        <v>29</v>
      </c>
      <c r="C295" s="52">
        <v>61</v>
      </c>
      <c r="D295" s="52">
        <v>5.4159999999999998E-3</v>
      </c>
      <c r="E295" s="52">
        <v>0.33</v>
      </c>
      <c r="F295" s="52" t="s">
        <v>26</v>
      </c>
      <c r="G295" s="22"/>
      <c r="H295" s="57">
        <f t="shared" si="9"/>
        <v>2</v>
      </c>
      <c r="I295" s="57">
        <f t="shared" si="10"/>
        <v>3</v>
      </c>
      <c r="J295" s="54"/>
    </row>
    <row r="296" spans="2:10" s="9" customFormat="1" x14ac:dyDescent="0.25">
      <c r="B296" s="55" t="s">
        <v>29</v>
      </c>
      <c r="C296" s="52">
        <v>62</v>
      </c>
      <c r="D296" s="52">
        <v>5.94E-3</v>
      </c>
      <c r="E296" s="52">
        <v>0.33</v>
      </c>
      <c r="F296" s="52" t="s">
        <v>26</v>
      </c>
      <c r="G296" s="22"/>
      <c r="H296" s="57">
        <f t="shared" si="9"/>
        <v>2</v>
      </c>
      <c r="I296" s="57">
        <f t="shared" si="10"/>
        <v>3</v>
      </c>
      <c r="J296" s="54"/>
    </row>
    <row r="297" spans="2:10" s="9" customFormat="1" x14ac:dyDescent="0.25">
      <c r="B297" s="55" t="s">
        <v>29</v>
      </c>
      <c r="C297" s="52">
        <v>63</v>
      </c>
      <c r="D297" s="52">
        <v>6.5230000000000002E-3</v>
      </c>
      <c r="E297" s="52">
        <v>0.33</v>
      </c>
      <c r="F297" s="52" t="s">
        <v>26</v>
      </c>
      <c r="G297" s="22"/>
      <c r="H297" s="57">
        <f t="shared" si="9"/>
        <v>2</v>
      </c>
      <c r="I297" s="57">
        <f t="shared" si="10"/>
        <v>3</v>
      </c>
      <c r="J297" s="54"/>
    </row>
    <row r="298" spans="2:10" s="9" customFormat="1" x14ac:dyDescent="0.25">
      <c r="B298" s="55" t="s">
        <v>29</v>
      </c>
      <c r="C298" s="52">
        <v>64</v>
      </c>
      <c r="D298" s="52">
        <v>7.1780000000000004E-3</v>
      </c>
      <c r="E298" s="52">
        <v>0.33</v>
      </c>
      <c r="F298" s="52" t="s">
        <v>26</v>
      </c>
      <c r="G298" s="22"/>
      <c r="H298" s="57">
        <f t="shared" si="9"/>
        <v>2</v>
      </c>
      <c r="I298" s="57">
        <f t="shared" si="10"/>
        <v>3</v>
      </c>
      <c r="J298" s="54"/>
    </row>
    <row r="299" spans="2:10" s="9" customFormat="1" x14ac:dyDescent="0.25">
      <c r="B299" s="55" t="s">
        <v>29</v>
      </c>
      <c r="C299" s="52">
        <v>65</v>
      </c>
      <c r="D299" s="52">
        <v>7.9170000000000004E-3</v>
      </c>
      <c r="E299" s="52">
        <v>0.33</v>
      </c>
      <c r="F299" s="52" t="s">
        <v>26</v>
      </c>
      <c r="G299" s="22"/>
      <c r="H299" s="57">
        <f t="shared" si="9"/>
        <v>2</v>
      </c>
      <c r="I299" s="57">
        <f t="shared" si="10"/>
        <v>3</v>
      </c>
      <c r="J299" s="54"/>
    </row>
    <row r="300" spans="2:10" s="9" customFormat="1" x14ac:dyDescent="0.25">
      <c r="B300" s="55" t="s">
        <v>29</v>
      </c>
      <c r="C300" s="52">
        <v>66</v>
      </c>
      <c r="D300" s="52">
        <v>8.7539999999999996E-3</v>
      </c>
      <c r="E300" s="52">
        <v>0.33</v>
      </c>
      <c r="F300" s="52" t="s">
        <v>26</v>
      </c>
      <c r="G300" s="22"/>
      <c r="H300" s="57">
        <f t="shared" si="9"/>
        <v>2</v>
      </c>
      <c r="I300" s="57">
        <f t="shared" si="10"/>
        <v>3</v>
      </c>
      <c r="J300" s="54"/>
    </row>
    <row r="301" spans="2:10" s="9" customFormat="1" x14ac:dyDescent="0.25">
      <c r="B301" s="55" t="s">
        <v>29</v>
      </c>
      <c r="C301" s="52">
        <v>67</v>
      </c>
      <c r="D301" s="52">
        <v>9.7090000000000006E-3</v>
      </c>
      <c r="E301" s="52">
        <v>0.33</v>
      </c>
      <c r="F301" s="52" t="s">
        <v>26</v>
      </c>
      <c r="G301" s="22"/>
      <c r="H301" s="57">
        <f t="shared" si="9"/>
        <v>2</v>
      </c>
      <c r="I301" s="57">
        <f t="shared" si="10"/>
        <v>3</v>
      </c>
      <c r="J301" s="54"/>
    </row>
    <row r="302" spans="2:10" s="9" customFormat="1" x14ac:dyDescent="0.25">
      <c r="B302" s="55" t="s">
        <v>29</v>
      </c>
      <c r="C302" s="52">
        <v>68</v>
      </c>
      <c r="D302" s="52">
        <v>1.0802000000000001E-2</v>
      </c>
      <c r="E302" s="52">
        <v>0.33</v>
      </c>
      <c r="F302" s="52" t="s">
        <v>26</v>
      </c>
      <c r="G302" s="22"/>
      <c r="H302" s="57">
        <f t="shared" si="9"/>
        <v>2</v>
      </c>
      <c r="I302" s="57">
        <f t="shared" si="10"/>
        <v>3</v>
      </c>
      <c r="J302" s="54"/>
    </row>
    <row r="303" spans="2:10" s="9" customFormat="1" x14ac:dyDescent="0.25">
      <c r="B303" s="55" t="s">
        <v>29</v>
      </c>
      <c r="C303" s="52">
        <v>69</v>
      </c>
      <c r="D303" s="52">
        <v>1.2057E-2</v>
      </c>
      <c r="E303" s="52">
        <v>0.33</v>
      </c>
      <c r="F303" s="52" t="s">
        <v>26</v>
      </c>
      <c r="G303" s="22"/>
      <c r="H303" s="57">
        <f t="shared" si="9"/>
        <v>2</v>
      </c>
      <c r="I303" s="57">
        <f t="shared" si="10"/>
        <v>3</v>
      </c>
      <c r="J303" s="54"/>
    </row>
    <row r="304" spans="2:10" s="9" customFormat="1" x14ac:dyDescent="0.25">
      <c r="B304" s="55" t="s">
        <v>29</v>
      </c>
      <c r="C304" s="52">
        <v>70</v>
      </c>
      <c r="D304" s="52">
        <v>1.3504E-2</v>
      </c>
      <c r="E304" s="52">
        <v>0.33</v>
      </c>
      <c r="F304" s="52" t="s">
        <v>26</v>
      </c>
      <c r="G304" s="22"/>
      <c r="H304" s="57">
        <f t="shared" si="9"/>
        <v>2</v>
      </c>
      <c r="I304" s="57">
        <f t="shared" si="10"/>
        <v>3</v>
      </c>
      <c r="J304" s="54"/>
    </row>
    <row r="305" spans="2:10" s="9" customFormat="1" x14ac:dyDescent="0.25">
      <c r="B305" s="55" t="s">
        <v>29</v>
      </c>
      <c r="C305" s="52">
        <v>71</v>
      </c>
      <c r="D305" s="52">
        <v>1.5174E-2</v>
      </c>
      <c r="E305" s="52">
        <v>0.33</v>
      </c>
      <c r="F305" s="52" t="s">
        <v>26</v>
      </c>
      <c r="G305" s="22"/>
      <c r="H305" s="57">
        <f t="shared" si="9"/>
        <v>2</v>
      </c>
      <c r="I305" s="57">
        <f t="shared" si="10"/>
        <v>3</v>
      </c>
      <c r="J305" s="54"/>
    </row>
    <row r="306" spans="2:10" s="9" customFormat="1" x14ac:dyDescent="0.25">
      <c r="B306" s="55" t="s">
        <v>29</v>
      </c>
      <c r="C306" s="52">
        <v>72</v>
      </c>
      <c r="D306" s="52">
        <v>1.7108000000000002E-2</v>
      </c>
      <c r="E306" s="52">
        <v>0.33</v>
      </c>
      <c r="F306" s="52" t="s">
        <v>26</v>
      </c>
      <c r="G306" s="22"/>
      <c r="H306" s="57">
        <f t="shared" si="9"/>
        <v>2</v>
      </c>
      <c r="I306" s="57">
        <f t="shared" si="10"/>
        <v>3</v>
      </c>
      <c r="J306" s="54"/>
    </row>
    <row r="307" spans="2:10" s="9" customFormat="1" x14ac:dyDescent="0.25">
      <c r="B307" s="55" t="s">
        <v>29</v>
      </c>
      <c r="C307" s="52">
        <v>73</v>
      </c>
      <c r="D307" s="52">
        <v>1.9351E-2</v>
      </c>
      <c r="E307" s="52">
        <v>0.33</v>
      </c>
      <c r="F307" s="52" t="s">
        <v>26</v>
      </c>
      <c r="G307" s="22"/>
      <c r="H307" s="57">
        <f t="shared" si="9"/>
        <v>2</v>
      </c>
      <c r="I307" s="57">
        <f t="shared" si="10"/>
        <v>3</v>
      </c>
      <c r="J307" s="54"/>
    </row>
    <row r="308" spans="2:10" s="9" customFormat="1" x14ac:dyDescent="0.25">
      <c r="B308" s="55" t="s">
        <v>29</v>
      </c>
      <c r="C308" s="52">
        <v>74</v>
      </c>
      <c r="D308" s="52">
        <v>2.1953E-2</v>
      </c>
      <c r="E308" s="52">
        <v>0.33</v>
      </c>
      <c r="F308" s="52" t="s">
        <v>26</v>
      </c>
      <c r="G308" s="22"/>
      <c r="H308" s="57">
        <f t="shared" si="9"/>
        <v>2</v>
      </c>
      <c r="I308" s="57">
        <f t="shared" si="10"/>
        <v>3</v>
      </c>
      <c r="J308" s="54"/>
    </row>
    <row r="309" spans="2:10" s="9" customFormat="1" x14ac:dyDescent="0.25">
      <c r="B309" s="55" t="s">
        <v>29</v>
      </c>
      <c r="C309" s="52">
        <v>75</v>
      </c>
      <c r="D309" s="52">
        <v>2.4972999999999999E-2</v>
      </c>
      <c r="E309" s="52">
        <v>0.33</v>
      </c>
      <c r="F309" s="52" t="s">
        <v>26</v>
      </c>
      <c r="G309" s="22"/>
      <c r="H309" s="57">
        <f t="shared" si="9"/>
        <v>2</v>
      </c>
      <c r="I309" s="57">
        <f t="shared" si="10"/>
        <v>3</v>
      </c>
      <c r="J309" s="54"/>
    </row>
    <row r="310" spans="2:10" s="9" customFormat="1" x14ac:dyDescent="0.25">
      <c r="B310" s="55" t="s">
        <v>29</v>
      </c>
      <c r="C310" s="52">
        <v>76</v>
      </c>
      <c r="D310" s="52">
        <v>2.8478E-2</v>
      </c>
      <c r="E310" s="52">
        <v>0.33</v>
      </c>
      <c r="F310" s="52" t="s">
        <v>26</v>
      </c>
      <c r="G310" s="22"/>
      <c r="H310" s="57">
        <f t="shared" si="9"/>
        <v>2</v>
      </c>
      <c r="I310" s="57">
        <f t="shared" si="10"/>
        <v>3</v>
      </c>
      <c r="J310" s="54"/>
    </row>
    <row r="311" spans="2:10" s="9" customFormat="1" x14ac:dyDescent="0.25">
      <c r="B311" s="55" t="s">
        <v>29</v>
      </c>
      <c r="C311" s="52">
        <v>77</v>
      </c>
      <c r="D311" s="52">
        <v>3.2542000000000001E-2</v>
      </c>
      <c r="E311" s="52">
        <v>0.33</v>
      </c>
      <c r="F311" s="52" t="s">
        <v>26</v>
      </c>
      <c r="G311" s="22"/>
      <c r="H311" s="57">
        <f t="shared" si="9"/>
        <v>2</v>
      </c>
      <c r="I311" s="57">
        <f t="shared" si="10"/>
        <v>3</v>
      </c>
      <c r="J311" s="54"/>
    </row>
    <row r="312" spans="2:10" s="9" customFormat="1" x14ac:dyDescent="0.25">
      <c r="B312" s="55" t="s">
        <v>29</v>
      </c>
      <c r="C312" s="52">
        <v>78</v>
      </c>
      <c r="D312" s="52">
        <v>3.7242999999999998E-2</v>
      </c>
      <c r="E312" s="52">
        <v>0.33</v>
      </c>
      <c r="F312" s="52" t="s">
        <v>26</v>
      </c>
      <c r="G312" s="22"/>
      <c r="H312" s="57">
        <f t="shared" si="9"/>
        <v>2</v>
      </c>
      <c r="I312" s="57">
        <f t="shared" si="10"/>
        <v>3</v>
      </c>
      <c r="J312" s="54"/>
    </row>
    <row r="313" spans="2:10" s="9" customFormat="1" x14ac:dyDescent="0.25">
      <c r="B313" s="55" t="s">
        <v>29</v>
      </c>
      <c r="C313" s="52">
        <v>79</v>
      </c>
      <c r="D313" s="52">
        <v>1</v>
      </c>
      <c r="E313" s="52">
        <v>0.33</v>
      </c>
      <c r="F313" s="52" t="s">
        <v>26</v>
      </c>
      <c r="G313" s="22"/>
      <c r="H313" s="57">
        <f t="shared" si="9"/>
        <v>2</v>
      </c>
      <c r="I313" s="57">
        <f t="shared" si="10"/>
        <v>3</v>
      </c>
      <c r="J313" s="54"/>
    </row>
    <row r="314" spans="2:10" s="9" customFormat="1" x14ac:dyDescent="0.25">
      <c r="B314" s="55" t="s">
        <v>26</v>
      </c>
      <c r="C314" s="52">
        <v>40</v>
      </c>
      <c r="D314" s="52">
        <v>1.8240000000000001E-3</v>
      </c>
      <c r="E314" s="52">
        <v>0</v>
      </c>
      <c r="F314" s="52" t="s">
        <v>19</v>
      </c>
      <c r="G314" s="22"/>
      <c r="H314" s="57">
        <f t="shared" si="9"/>
        <v>3</v>
      </c>
      <c r="I314" s="57">
        <f t="shared" si="10"/>
        <v>4</v>
      </c>
      <c r="J314" s="54"/>
    </row>
    <row r="315" spans="2:10" s="9" customFormat="1" x14ac:dyDescent="0.25">
      <c r="B315" s="55" t="s">
        <v>26</v>
      </c>
      <c r="C315" s="52">
        <v>41</v>
      </c>
      <c r="D315" s="52">
        <v>2.003E-3</v>
      </c>
      <c r="E315" s="52">
        <v>0</v>
      </c>
      <c r="F315" s="52" t="s">
        <v>19</v>
      </c>
      <c r="G315" s="22"/>
      <c r="H315" s="57">
        <f t="shared" si="9"/>
        <v>3</v>
      </c>
      <c r="I315" s="57">
        <f t="shared" si="10"/>
        <v>4</v>
      </c>
      <c r="J315" s="54"/>
    </row>
    <row r="316" spans="2:10" s="9" customFormat="1" x14ac:dyDescent="0.25">
      <c r="B316" s="55" t="s">
        <v>26</v>
      </c>
      <c r="C316" s="52">
        <v>42</v>
      </c>
      <c r="D316" s="52">
        <v>2.1900000000000001E-3</v>
      </c>
      <c r="E316" s="52">
        <v>0</v>
      </c>
      <c r="F316" s="52" t="s">
        <v>19</v>
      </c>
      <c r="G316" s="22"/>
      <c r="H316" s="57">
        <f t="shared" si="9"/>
        <v>3</v>
      </c>
      <c r="I316" s="57">
        <f t="shared" si="10"/>
        <v>4</v>
      </c>
      <c r="J316" s="54"/>
    </row>
    <row r="317" spans="2:10" s="9" customFormat="1" x14ac:dyDescent="0.25">
      <c r="B317" s="55" t="s">
        <v>26</v>
      </c>
      <c r="C317" s="52">
        <v>43</v>
      </c>
      <c r="D317" s="52">
        <v>2.3839999999999998E-3</v>
      </c>
      <c r="E317" s="52">
        <v>0</v>
      </c>
      <c r="F317" s="52" t="s">
        <v>19</v>
      </c>
      <c r="G317" s="22"/>
      <c r="H317" s="57">
        <f t="shared" si="9"/>
        <v>3</v>
      </c>
      <c r="I317" s="57">
        <f t="shared" si="10"/>
        <v>4</v>
      </c>
      <c r="J317" s="54"/>
    </row>
    <row r="318" spans="2:10" s="9" customFormat="1" x14ac:dyDescent="0.25">
      <c r="B318" s="55" t="s">
        <v>26</v>
      </c>
      <c r="C318" s="52">
        <v>44</v>
      </c>
      <c r="D318" s="52">
        <v>2.5820000000000001E-3</v>
      </c>
      <c r="E318" s="52">
        <v>0</v>
      </c>
      <c r="F318" s="52" t="s">
        <v>19</v>
      </c>
      <c r="G318" s="22"/>
      <c r="H318" s="57">
        <f t="shared" si="9"/>
        <v>3</v>
      </c>
      <c r="I318" s="57">
        <f t="shared" si="10"/>
        <v>4</v>
      </c>
      <c r="J318" s="54"/>
    </row>
    <row r="319" spans="2:10" s="9" customFormat="1" x14ac:dyDescent="0.25">
      <c r="B319" s="55" t="s">
        <v>26</v>
      </c>
      <c r="C319" s="52">
        <v>45</v>
      </c>
      <c r="D319" s="52">
        <v>2.7829999999999999E-3</v>
      </c>
      <c r="E319" s="52">
        <v>0</v>
      </c>
      <c r="F319" s="52" t="s">
        <v>19</v>
      </c>
      <c r="G319" s="22"/>
      <c r="H319" s="57">
        <f t="shared" si="9"/>
        <v>3</v>
      </c>
      <c r="I319" s="57">
        <f t="shared" si="10"/>
        <v>4</v>
      </c>
      <c r="J319" s="54"/>
    </row>
    <row r="320" spans="2:10" s="9" customFormat="1" x14ac:dyDescent="0.25">
      <c r="B320" s="55" t="s">
        <v>26</v>
      </c>
      <c r="C320" s="52">
        <v>46</v>
      </c>
      <c r="D320" s="52">
        <v>2.9849999999999998E-3</v>
      </c>
      <c r="E320" s="52">
        <v>0</v>
      </c>
      <c r="F320" s="52" t="s">
        <v>19</v>
      </c>
      <c r="G320" s="22"/>
      <c r="H320" s="57">
        <f t="shared" si="9"/>
        <v>3</v>
      </c>
      <c r="I320" s="57">
        <f t="shared" si="10"/>
        <v>4</v>
      </c>
      <c r="J320" s="54"/>
    </row>
    <row r="321" spans="2:10" s="9" customFormat="1" x14ac:dyDescent="0.25">
      <c r="B321" s="55" t="s">
        <v>26</v>
      </c>
      <c r="C321" s="52">
        <v>47</v>
      </c>
      <c r="D321" s="52">
        <v>3.1849999999999999E-3</v>
      </c>
      <c r="E321" s="52">
        <v>0</v>
      </c>
      <c r="F321" s="52" t="s">
        <v>19</v>
      </c>
      <c r="G321" s="22"/>
      <c r="H321" s="57">
        <f t="shared" si="9"/>
        <v>3</v>
      </c>
      <c r="I321" s="57">
        <f t="shared" si="10"/>
        <v>4</v>
      </c>
      <c r="J321" s="54"/>
    </row>
    <row r="322" spans="2:10" s="9" customFormat="1" x14ac:dyDescent="0.25">
      <c r="B322" s="55" t="s">
        <v>26</v>
      </c>
      <c r="C322" s="52">
        <v>48</v>
      </c>
      <c r="D322" s="52">
        <v>3.3809999999999999E-3</v>
      </c>
      <c r="E322" s="52">
        <v>0</v>
      </c>
      <c r="F322" s="52" t="s">
        <v>19</v>
      </c>
      <c r="G322" s="22"/>
      <c r="H322" s="57">
        <f t="shared" si="9"/>
        <v>3</v>
      </c>
      <c r="I322" s="57">
        <f t="shared" si="10"/>
        <v>4</v>
      </c>
      <c r="J322" s="54"/>
    </row>
    <row r="323" spans="2:10" s="9" customFormat="1" x14ac:dyDescent="0.25">
      <c r="B323" s="55" t="s">
        <v>26</v>
      </c>
      <c r="C323" s="52">
        <v>49</v>
      </c>
      <c r="D323" s="52">
        <v>3.571E-3</v>
      </c>
      <c r="E323" s="52">
        <v>0</v>
      </c>
      <c r="F323" s="52" t="s">
        <v>19</v>
      </c>
      <c r="G323" s="22"/>
      <c r="H323" s="57">
        <f t="shared" si="9"/>
        <v>3</v>
      </c>
      <c r="I323" s="57">
        <f t="shared" si="10"/>
        <v>4</v>
      </c>
      <c r="J323" s="54"/>
    </row>
    <row r="324" spans="2:10" s="9" customFormat="1" x14ac:dyDescent="0.25">
      <c r="B324" s="55" t="s">
        <v>26</v>
      </c>
      <c r="C324" s="52">
        <v>50</v>
      </c>
      <c r="D324" s="52">
        <v>3.751E-3</v>
      </c>
      <c r="E324" s="52">
        <v>0</v>
      </c>
      <c r="F324" s="52" t="s">
        <v>19</v>
      </c>
      <c r="G324" s="22"/>
      <c r="H324" s="57">
        <f t="shared" si="9"/>
        <v>3</v>
      </c>
      <c r="I324" s="57">
        <f t="shared" si="10"/>
        <v>4</v>
      </c>
      <c r="J324" s="54"/>
    </row>
    <row r="325" spans="2:10" s="9" customFormat="1" x14ac:dyDescent="0.25">
      <c r="B325" s="55" t="s">
        <v>26</v>
      </c>
      <c r="C325" s="52">
        <v>51</v>
      </c>
      <c r="D325" s="52">
        <v>3.9199999999999999E-3</v>
      </c>
      <c r="E325" s="52">
        <v>0</v>
      </c>
      <c r="F325" s="52" t="s">
        <v>19</v>
      </c>
      <c r="G325" s="22"/>
      <c r="H325" s="57">
        <f t="shared" si="9"/>
        <v>3</v>
      </c>
      <c r="I325" s="57">
        <f t="shared" si="10"/>
        <v>4</v>
      </c>
      <c r="J325" s="54"/>
    </row>
    <row r="326" spans="2:10" s="9" customFormat="1" x14ac:dyDescent="0.25">
      <c r="B326" s="55" t="s">
        <v>26</v>
      </c>
      <c r="C326" s="52">
        <v>52</v>
      </c>
      <c r="D326" s="52">
        <v>4.0749999999999996E-3</v>
      </c>
      <c r="E326" s="52">
        <v>0</v>
      </c>
      <c r="F326" s="52" t="s">
        <v>19</v>
      </c>
      <c r="G326" s="22"/>
      <c r="H326" s="57">
        <f t="shared" si="9"/>
        <v>3</v>
      </c>
      <c r="I326" s="57">
        <f t="shared" si="10"/>
        <v>4</v>
      </c>
      <c r="J326" s="54"/>
    </row>
    <row r="327" spans="2:10" s="9" customFormat="1" x14ac:dyDescent="0.25">
      <c r="B327" s="55" t="s">
        <v>26</v>
      </c>
      <c r="C327" s="52">
        <v>53</v>
      </c>
      <c r="D327" s="52">
        <v>4.2129999999999997E-3</v>
      </c>
      <c r="E327" s="52">
        <v>0</v>
      </c>
      <c r="F327" s="52" t="s">
        <v>19</v>
      </c>
      <c r="G327" s="22"/>
      <c r="H327" s="57">
        <f t="shared" si="9"/>
        <v>3</v>
      </c>
      <c r="I327" s="57">
        <f t="shared" si="10"/>
        <v>4</v>
      </c>
      <c r="J327" s="54"/>
    </row>
    <row r="328" spans="2:10" s="9" customFormat="1" x14ac:dyDescent="0.25">
      <c r="B328" s="55" t="s">
        <v>26</v>
      </c>
      <c r="C328" s="52">
        <v>54</v>
      </c>
      <c r="D328" s="52">
        <v>4.333E-3</v>
      </c>
      <c r="E328" s="52">
        <v>0</v>
      </c>
      <c r="F328" s="52" t="s">
        <v>19</v>
      </c>
      <c r="G328" s="22"/>
      <c r="H328" s="57">
        <f t="shared" si="9"/>
        <v>3</v>
      </c>
      <c r="I328" s="57">
        <f t="shared" si="10"/>
        <v>4</v>
      </c>
      <c r="J328" s="54"/>
    </row>
    <row r="329" spans="2:10" s="9" customFormat="1" x14ac:dyDescent="0.25">
      <c r="B329" s="55" t="s">
        <v>26</v>
      </c>
      <c r="C329" s="52">
        <v>55</v>
      </c>
      <c r="D329" s="52">
        <v>4.4390000000000002E-3</v>
      </c>
      <c r="E329" s="52">
        <v>0</v>
      </c>
      <c r="F329" s="52" t="s">
        <v>19</v>
      </c>
      <c r="G329" s="22"/>
      <c r="H329" s="57">
        <f t="shared" si="9"/>
        <v>3</v>
      </c>
      <c r="I329" s="57">
        <f t="shared" si="10"/>
        <v>4</v>
      </c>
      <c r="J329" s="54"/>
    </row>
    <row r="330" spans="2:10" s="9" customFormat="1" x14ac:dyDescent="0.25">
      <c r="B330" s="55" t="s">
        <v>26</v>
      </c>
      <c r="C330" s="52">
        <v>56</v>
      </c>
      <c r="D330" s="52">
        <v>4.5589999999999997E-3</v>
      </c>
      <c r="E330" s="52">
        <v>0</v>
      </c>
      <c r="F330" s="52" t="s">
        <v>19</v>
      </c>
      <c r="G330" s="22"/>
      <c r="H330" s="57">
        <f t="shared" si="9"/>
        <v>3</v>
      </c>
      <c r="I330" s="57">
        <f t="shared" si="10"/>
        <v>4</v>
      </c>
      <c r="J330" s="54"/>
    </row>
    <row r="331" spans="2:10" s="9" customFormat="1" x14ac:dyDescent="0.25">
      <c r="B331" s="55" t="s">
        <v>26</v>
      </c>
      <c r="C331" s="52">
        <v>57</v>
      </c>
      <c r="D331" s="52">
        <v>4.7029999999999997E-3</v>
      </c>
      <c r="E331" s="52">
        <v>0</v>
      </c>
      <c r="F331" s="52" t="s">
        <v>19</v>
      </c>
      <c r="G331" s="22"/>
      <c r="H331" s="57">
        <f t="shared" si="9"/>
        <v>3</v>
      </c>
      <c r="I331" s="57">
        <f t="shared" si="10"/>
        <v>4</v>
      </c>
      <c r="J331" s="54"/>
    </row>
    <row r="332" spans="2:10" s="9" customFormat="1" x14ac:dyDescent="0.25">
      <c r="B332" s="55" t="s">
        <v>26</v>
      </c>
      <c r="C332" s="52">
        <v>58</v>
      </c>
      <c r="D332" s="52">
        <v>4.8760000000000001E-3</v>
      </c>
      <c r="E332" s="52">
        <v>0</v>
      </c>
      <c r="F332" s="52" t="s">
        <v>19</v>
      </c>
      <c r="G332" s="22"/>
      <c r="H332" s="57">
        <f t="shared" si="9"/>
        <v>3</v>
      </c>
      <c r="I332" s="57">
        <f t="shared" si="10"/>
        <v>4</v>
      </c>
      <c r="J332" s="54"/>
    </row>
    <row r="333" spans="2:10" s="9" customFormat="1" x14ac:dyDescent="0.25">
      <c r="B333" s="55" t="s">
        <v>26</v>
      </c>
      <c r="C333" s="52">
        <v>59</v>
      </c>
      <c r="D333" s="52">
        <v>5.0809999999999996E-3</v>
      </c>
      <c r="E333" s="52">
        <v>0</v>
      </c>
      <c r="F333" s="52" t="s">
        <v>19</v>
      </c>
      <c r="G333" s="22"/>
      <c r="H333" s="57">
        <f t="shared" si="9"/>
        <v>3</v>
      </c>
      <c r="I333" s="57">
        <f t="shared" si="10"/>
        <v>4</v>
      </c>
      <c r="J333" s="54"/>
    </row>
    <row r="334" spans="2:10" s="9" customFormat="1" x14ac:dyDescent="0.25">
      <c r="B334" s="55" t="s">
        <v>26</v>
      </c>
      <c r="C334" s="52">
        <v>60</v>
      </c>
      <c r="D334" s="52">
        <v>5.326E-3</v>
      </c>
      <c r="E334" s="52">
        <v>0</v>
      </c>
      <c r="F334" s="52" t="s">
        <v>19</v>
      </c>
      <c r="G334" s="22"/>
      <c r="H334" s="57">
        <f t="shared" si="9"/>
        <v>3</v>
      </c>
      <c r="I334" s="57">
        <f t="shared" si="10"/>
        <v>4</v>
      </c>
      <c r="J334" s="54"/>
    </row>
    <row r="335" spans="2:10" s="9" customFormat="1" x14ac:dyDescent="0.25">
      <c r="B335" s="55" t="s">
        <v>26</v>
      </c>
      <c r="C335" s="52">
        <v>61</v>
      </c>
      <c r="D335" s="52">
        <v>5.6160000000000003E-3</v>
      </c>
      <c r="E335" s="52">
        <v>0</v>
      </c>
      <c r="F335" s="52" t="s">
        <v>19</v>
      </c>
      <c r="G335" s="22"/>
      <c r="H335" s="57">
        <f t="shared" si="9"/>
        <v>3</v>
      </c>
      <c r="I335" s="57">
        <f t="shared" si="10"/>
        <v>4</v>
      </c>
      <c r="J335" s="54"/>
    </row>
    <row r="336" spans="2:10" s="9" customFormat="1" x14ac:dyDescent="0.25">
      <c r="B336" s="55" t="s">
        <v>26</v>
      </c>
      <c r="C336" s="52">
        <v>62</v>
      </c>
      <c r="D336" s="52">
        <v>5.96E-3</v>
      </c>
      <c r="E336" s="52">
        <v>0</v>
      </c>
      <c r="F336" s="52" t="s">
        <v>19</v>
      </c>
      <c r="G336" s="22"/>
      <c r="H336" s="57">
        <f t="shared" si="9"/>
        <v>3</v>
      </c>
      <c r="I336" s="57">
        <f t="shared" si="10"/>
        <v>4</v>
      </c>
      <c r="J336" s="54"/>
    </row>
    <row r="337" spans="2:10" s="9" customFormat="1" x14ac:dyDescent="0.25">
      <c r="B337" s="55" t="s">
        <v>26</v>
      </c>
      <c r="C337" s="52">
        <v>63</v>
      </c>
      <c r="D337" s="52">
        <v>6.3660000000000001E-3</v>
      </c>
      <c r="E337" s="52">
        <v>0</v>
      </c>
      <c r="F337" s="52" t="s">
        <v>19</v>
      </c>
      <c r="G337" s="22"/>
      <c r="H337" s="57">
        <f t="shared" si="9"/>
        <v>3</v>
      </c>
      <c r="I337" s="57">
        <f t="shared" si="10"/>
        <v>4</v>
      </c>
      <c r="J337" s="54"/>
    </row>
    <row r="338" spans="2:10" s="9" customFormat="1" x14ac:dyDescent="0.25">
      <c r="B338" s="55" t="s">
        <v>26</v>
      </c>
      <c r="C338" s="52">
        <v>64</v>
      </c>
      <c r="D338" s="52">
        <v>6.8450000000000004E-3</v>
      </c>
      <c r="E338" s="52">
        <v>0</v>
      </c>
      <c r="F338" s="52" t="s">
        <v>19</v>
      </c>
      <c r="G338" s="22"/>
      <c r="H338" s="57">
        <f t="shared" si="9"/>
        <v>3</v>
      </c>
      <c r="I338" s="57">
        <f t="shared" si="10"/>
        <v>4</v>
      </c>
      <c r="J338" s="54"/>
    </row>
    <row r="339" spans="2:10" s="9" customFormat="1" x14ac:dyDescent="0.25">
      <c r="B339" s="55" t="s">
        <v>26</v>
      </c>
      <c r="C339" s="52">
        <v>65</v>
      </c>
      <c r="D339" s="52">
        <v>7.4079999999999997E-3</v>
      </c>
      <c r="E339" s="52">
        <v>0</v>
      </c>
      <c r="F339" s="52" t="s">
        <v>19</v>
      </c>
      <c r="G339" s="22"/>
      <c r="H339" s="57">
        <f t="shared" si="9"/>
        <v>3</v>
      </c>
      <c r="I339" s="57">
        <f t="shared" si="10"/>
        <v>4</v>
      </c>
      <c r="J339" s="54"/>
    </row>
    <row r="340" spans="2:10" s="9" customFormat="1" x14ac:dyDescent="0.25">
      <c r="B340" s="55" t="s">
        <v>26</v>
      </c>
      <c r="C340" s="52">
        <v>66</v>
      </c>
      <c r="D340" s="52">
        <v>8.0680000000000005E-3</v>
      </c>
      <c r="E340" s="52">
        <v>0</v>
      </c>
      <c r="F340" s="52" t="s">
        <v>19</v>
      </c>
      <c r="G340" s="22"/>
      <c r="H340" s="57">
        <f t="shared" si="9"/>
        <v>3</v>
      </c>
      <c r="I340" s="57">
        <f t="shared" si="10"/>
        <v>4</v>
      </c>
      <c r="J340" s="54"/>
    </row>
    <row r="341" spans="2:10" s="9" customFormat="1" x14ac:dyDescent="0.25">
      <c r="B341" s="55" t="s">
        <v>26</v>
      </c>
      <c r="C341" s="52">
        <v>67</v>
      </c>
      <c r="D341" s="52">
        <v>8.8389999999999996E-3</v>
      </c>
      <c r="E341" s="52">
        <v>0</v>
      </c>
      <c r="F341" s="52" t="s">
        <v>19</v>
      </c>
      <c r="G341" s="22"/>
      <c r="H341" s="57">
        <f t="shared" si="9"/>
        <v>3</v>
      </c>
      <c r="I341" s="57">
        <f t="shared" si="10"/>
        <v>4</v>
      </c>
      <c r="J341" s="54"/>
    </row>
    <row r="342" spans="2:10" s="9" customFormat="1" x14ac:dyDescent="0.25">
      <c r="B342" s="55" t="s">
        <v>26</v>
      </c>
      <c r="C342" s="52">
        <v>68</v>
      </c>
      <c r="D342" s="52">
        <v>9.7389999999999994E-3</v>
      </c>
      <c r="E342" s="52">
        <v>0</v>
      </c>
      <c r="F342" s="52" t="s">
        <v>19</v>
      </c>
      <c r="G342" s="22"/>
      <c r="H342" s="57">
        <f t="shared" ref="H342:H354" si="11">MATCH(B342,$K$214:$K$218,0)-1</f>
        <v>3</v>
      </c>
      <c r="I342" s="57">
        <f t="shared" ref="I342:I354" si="12">MATCH(F342,$K$214:$K$218,0)-1</f>
        <v>4</v>
      </c>
      <c r="J342" s="54"/>
    </row>
    <row r="343" spans="2:10" s="9" customFormat="1" x14ac:dyDescent="0.25">
      <c r="B343" s="55" t="s">
        <v>26</v>
      </c>
      <c r="C343" s="52">
        <v>69</v>
      </c>
      <c r="D343" s="52">
        <v>1.0786E-2</v>
      </c>
      <c r="E343" s="52">
        <v>0</v>
      </c>
      <c r="F343" s="52" t="s">
        <v>19</v>
      </c>
      <c r="G343" s="22"/>
      <c r="H343" s="57">
        <f t="shared" si="11"/>
        <v>3</v>
      </c>
      <c r="I343" s="57">
        <f t="shared" si="12"/>
        <v>4</v>
      </c>
      <c r="J343" s="54"/>
    </row>
    <row r="344" spans="2:10" s="9" customFormat="1" x14ac:dyDescent="0.25">
      <c r="B344" s="55" t="s">
        <v>26</v>
      </c>
      <c r="C344" s="52">
        <v>70</v>
      </c>
      <c r="D344" s="52">
        <v>1.2E-2</v>
      </c>
      <c r="E344" s="52">
        <v>0</v>
      </c>
      <c r="F344" s="52" t="s">
        <v>19</v>
      </c>
      <c r="G344" s="22"/>
      <c r="H344" s="57">
        <f t="shared" si="11"/>
        <v>3</v>
      </c>
      <c r="I344" s="57">
        <f t="shared" si="12"/>
        <v>4</v>
      </c>
      <c r="J344" s="54"/>
    </row>
    <row r="345" spans="2:10" s="9" customFormat="1" x14ac:dyDescent="0.25">
      <c r="B345" s="55" t="s">
        <v>26</v>
      </c>
      <c r="C345" s="52">
        <v>71</v>
      </c>
      <c r="D345" s="52">
        <v>1.3406E-2</v>
      </c>
      <c r="E345" s="52">
        <v>0</v>
      </c>
      <c r="F345" s="52" t="s">
        <v>19</v>
      </c>
      <c r="G345" s="22"/>
      <c r="H345" s="57">
        <f t="shared" si="11"/>
        <v>3</v>
      </c>
      <c r="I345" s="57">
        <f t="shared" si="12"/>
        <v>4</v>
      </c>
      <c r="J345" s="54"/>
    </row>
    <row r="346" spans="2:10" s="9" customFormat="1" x14ac:dyDescent="0.25">
      <c r="B346" s="55" t="s">
        <v>26</v>
      </c>
      <c r="C346" s="52">
        <v>72</v>
      </c>
      <c r="D346" s="52">
        <v>1.5027E-2</v>
      </c>
      <c r="E346" s="52">
        <v>0</v>
      </c>
      <c r="F346" s="52" t="s">
        <v>19</v>
      </c>
      <c r="G346" s="22"/>
      <c r="H346" s="57">
        <f t="shared" si="11"/>
        <v>3</v>
      </c>
      <c r="I346" s="57">
        <f t="shared" si="12"/>
        <v>4</v>
      </c>
      <c r="J346" s="54"/>
    </row>
    <row r="347" spans="2:10" s="9" customFormat="1" x14ac:dyDescent="0.25">
      <c r="B347" s="55" t="s">
        <v>26</v>
      </c>
      <c r="C347" s="52">
        <v>73</v>
      </c>
      <c r="D347" s="52">
        <v>1.6892999999999998E-2</v>
      </c>
      <c r="E347" s="52">
        <v>0</v>
      </c>
      <c r="F347" s="52" t="s">
        <v>19</v>
      </c>
      <c r="G347" s="22"/>
      <c r="H347" s="57">
        <f t="shared" si="11"/>
        <v>3</v>
      </c>
      <c r="I347" s="57">
        <f t="shared" si="12"/>
        <v>4</v>
      </c>
      <c r="J347" s="54"/>
    </row>
    <row r="348" spans="2:10" s="9" customFormat="1" x14ac:dyDescent="0.25">
      <c r="B348" s="55" t="s">
        <v>26</v>
      </c>
      <c r="C348" s="52">
        <v>74</v>
      </c>
      <c r="D348" s="52">
        <v>1.9035E-2</v>
      </c>
      <c r="E348" s="52">
        <v>0</v>
      </c>
      <c r="F348" s="52" t="s">
        <v>19</v>
      </c>
      <c r="G348" s="22"/>
      <c r="H348" s="57">
        <f t="shared" si="11"/>
        <v>3</v>
      </c>
      <c r="I348" s="57">
        <f t="shared" si="12"/>
        <v>4</v>
      </c>
      <c r="J348" s="54"/>
    </row>
    <row r="349" spans="2:10" s="9" customFormat="1" x14ac:dyDescent="0.25">
      <c r="B349" s="55" t="s">
        <v>26</v>
      </c>
      <c r="C349" s="52">
        <v>75</v>
      </c>
      <c r="D349" s="52">
        <v>2.1485000000000001E-2</v>
      </c>
      <c r="E349" s="52">
        <v>0</v>
      </c>
      <c r="F349" s="52" t="s">
        <v>19</v>
      </c>
      <c r="G349" s="22"/>
      <c r="H349" s="57">
        <f t="shared" si="11"/>
        <v>3</v>
      </c>
      <c r="I349" s="57">
        <f t="shared" si="12"/>
        <v>4</v>
      </c>
      <c r="J349" s="54"/>
    </row>
    <row r="350" spans="2:10" s="9" customFormat="1" x14ac:dyDescent="0.25">
      <c r="B350" s="55" t="s">
        <v>26</v>
      </c>
      <c r="C350" s="52">
        <v>76</v>
      </c>
      <c r="D350" s="52">
        <v>2.4282000000000001E-2</v>
      </c>
      <c r="E350" s="52">
        <v>0</v>
      </c>
      <c r="F350" s="52" t="s">
        <v>19</v>
      </c>
      <c r="G350" s="22"/>
      <c r="H350" s="57">
        <f t="shared" si="11"/>
        <v>3</v>
      </c>
      <c r="I350" s="57">
        <f t="shared" si="12"/>
        <v>4</v>
      </c>
      <c r="J350" s="54"/>
    </row>
    <row r="351" spans="2:10" s="9" customFormat="1" x14ac:dyDescent="0.25">
      <c r="B351" s="55" t="s">
        <v>26</v>
      </c>
      <c r="C351" s="52">
        <v>77</v>
      </c>
      <c r="D351" s="52">
        <v>0.1</v>
      </c>
      <c r="E351" s="52">
        <v>0</v>
      </c>
      <c r="F351" s="52" t="s">
        <v>19</v>
      </c>
      <c r="G351" s="22"/>
      <c r="H351" s="57">
        <f t="shared" si="11"/>
        <v>3</v>
      </c>
      <c r="I351" s="57">
        <f t="shared" si="12"/>
        <v>4</v>
      </c>
      <c r="J351" s="54"/>
    </row>
    <row r="352" spans="2:10" s="9" customFormat="1" x14ac:dyDescent="0.25">
      <c r="B352" s="55" t="s">
        <v>26</v>
      </c>
      <c r="C352" s="52">
        <v>78</v>
      </c>
      <c r="D352" s="52">
        <v>0.1</v>
      </c>
      <c r="E352" s="52">
        <v>0</v>
      </c>
      <c r="F352" s="52" t="s">
        <v>19</v>
      </c>
      <c r="G352" s="22"/>
      <c r="H352" s="57">
        <f t="shared" si="11"/>
        <v>3</v>
      </c>
      <c r="I352" s="57">
        <f t="shared" si="12"/>
        <v>4</v>
      </c>
      <c r="J352" s="54"/>
    </row>
    <row r="353" spans="2:13" s="9" customFormat="1" x14ac:dyDescent="0.25">
      <c r="B353" s="55" t="s">
        <v>26</v>
      </c>
      <c r="C353" s="52">
        <v>79</v>
      </c>
      <c r="D353" s="52">
        <v>0.1</v>
      </c>
      <c r="E353" s="52">
        <v>0</v>
      </c>
      <c r="F353" s="52" t="s">
        <v>19</v>
      </c>
      <c r="G353" s="22"/>
      <c r="H353" s="57">
        <f t="shared" si="11"/>
        <v>3</v>
      </c>
      <c r="I353" s="57">
        <f t="shared" si="12"/>
        <v>4</v>
      </c>
      <c r="J353" s="54"/>
    </row>
    <row r="354" spans="2:13" s="9" customFormat="1" x14ac:dyDescent="0.25">
      <c r="B354" s="55" t="s">
        <v>26</v>
      </c>
      <c r="C354" s="52">
        <v>80</v>
      </c>
      <c r="D354" s="52">
        <v>1</v>
      </c>
      <c r="E354" s="52">
        <v>0</v>
      </c>
      <c r="F354" s="52" t="s">
        <v>19</v>
      </c>
      <c r="G354" s="22"/>
      <c r="H354" s="57">
        <f t="shared" si="11"/>
        <v>3</v>
      </c>
      <c r="I354" s="57">
        <f t="shared" si="12"/>
        <v>4</v>
      </c>
      <c r="J354" s="54"/>
    </row>
    <row r="355" spans="2:13" s="9" customFormat="1" x14ac:dyDescent="0.25">
      <c r="G355" s="22"/>
      <c r="H355" s="22"/>
      <c r="I355" s="54"/>
      <c r="J355" s="54"/>
    </row>
    <row r="356" spans="2:13" s="9" customFormat="1" x14ac:dyDescent="0.25">
      <c r="B356" s="59" t="s">
        <v>165</v>
      </c>
      <c r="C356"/>
      <c r="D356" s="22"/>
      <c r="E356" s="26"/>
      <c r="F356" s="13"/>
      <c r="G356" s="22"/>
      <c r="H356" s="22"/>
      <c r="I356" s="54"/>
      <c r="J356" s="54"/>
    </row>
    <row r="357" spans="2:13" s="9" customFormat="1" x14ac:dyDescent="0.25">
      <c r="B357" s="59" t="s">
        <v>166</v>
      </c>
      <c r="C357"/>
      <c r="D357" s="22"/>
      <c r="E357" s="26"/>
      <c r="F357" s="13"/>
      <c r="G357" s="22"/>
      <c r="H357" s="22"/>
      <c r="I357" s="54"/>
      <c r="J357" s="54"/>
    </row>
    <row r="358" spans="2:13" s="9" customFormat="1" x14ac:dyDescent="0.25">
      <c r="B358" t="s">
        <v>31</v>
      </c>
      <c r="C358"/>
      <c r="D358"/>
      <c r="E358"/>
      <c r="F358" s="13"/>
      <c r="G358" s="22"/>
      <c r="H358" s="22"/>
      <c r="I358" s="54"/>
      <c r="J358" s="54"/>
    </row>
    <row r="359" spans="2:13" s="9" customFormat="1" x14ac:dyDescent="0.25">
      <c r="B359"/>
      <c r="C359"/>
      <c r="D359"/>
      <c r="E359"/>
      <c r="F359" s="25"/>
      <c r="G359" s="22"/>
      <c r="H359" s="22"/>
      <c r="I359" s="54"/>
      <c r="J359" s="54"/>
    </row>
    <row r="360" spans="2:13" s="9" customFormat="1" x14ac:dyDescent="0.25">
      <c r="B360" t="s">
        <v>33</v>
      </c>
      <c r="C360"/>
      <c r="D360"/>
      <c r="E360" s="47">
        <v>1</v>
      </c>
      <c r="G360" s="13"/>
      <c r="H360" s="22"/>
      <c r="I360" s="54"/>
      <c r="J360" s="54"/>
    </row>
    <row r="361" spans="2:13" s="9" customFormat="1" x14ac:dyDescent="0.25">
      <c r="B361" t="s">
        <v>34</v>
      </c>
      <c r="C361"/>
      <c r="D361"/>
      <c r="E361" s="47">
        <v>1</v>
      </c>
      <c r="G361" s="22" t="s">
        <v>123</v>
      </c>
      <c r="H361" s="22"/>
      <c r="I361" s="54"/>
      <c r="J361" s="54"/>
    </row>
    <row r="362" spans="2:13" s="9" customFormat="1" x14ac:dyDescent="0.25">
      <c r="B362" t="s">
        <v>35</v>
      </c>
      <c r="C362"/>
      <c r="D362"/>
      <c r="E362" s="47">
        <v>0.2</v>
      </c>
      <c r="G362" s="22" t="s">
        <v>124</v>
      </c>
      <c r="H362" s="22"/>
      <c r="I362" s="54"/>
      <c r="J362" s="54"/>
    </row>
    <row r="363" spans="2:13" s="9" customFormat="1" x14ac:dyDescent="0.25">
      <c r="H363" s="22"/>
      <c r="I363" s="54"/>
      <c r="J363" s="54"/>
    </row>
    <row r="364" spans="2:13" s="9" customFormat="1" x14ac:dyDescent="0.25">
      <c r="B364" s="21" t="s">
        <v>167</v>
      </c>
      <c r="H364" s="22"/>
      <c r="I364" s="54"/>
      <c r="J364" s="54"/>
    </row>
    <row r="365" spans="2:13" s="9" customFormat="1" x14ac:dyDescent="0.25">
      <c r="B365" t="s">
        <v>153</v>
      </c>
      <c r="C365"/>
      <c r="D365"/>
      <c r="F365"/>
      <c r="G365" s="22"/>
      <c r="H365" s="22"/>
      <c r="I365" s="54"/>
      <c r="J365" s="54"/>
    </row>
    <row r="366" spans="2:13" x14ac:dyDescent="0.25">
      <c r="B366" s="9"/>
    </row>
    <row r="367" spans="2:13" s="9" customFormat="1" x14ac:dyDescent="0.25">
      <c r="B367"/>
      <c r="C367"/>
      <c r="D367"/>
      <c r="F367"/>
      <c r="G367" s="22"/>
      <c r="H367" s="22"/>
      <c r="I367" s="22"/>
      <c r="J367" s="54"/>
    </row>
    <row r="368" spans="2:13" s="9" customFormat="1" ht="75" x14ac:dyDescent="0.25">
      <c r="B368" s="15" t="s">
        <v>32</v>
      </c>
      <c r="C368" s="27" t="s">
        <v>115</v>
      </c>
      <c r="D368" s="27" t="s">
        <v>114</v>
      </c>
      <c r="G368" s="22"/>
      <c r="H368" s="22"/>
      <c r="I368" s="26"/>
      <c r="J368" s="26"/>
      <c r="K368" s="26"/>
      <c r="L368" s="26"/>
      <c r="M368" s="27"/>
    </row>
    <row r="369" spans="1:13" s="9" customFormat="1" x14ac:dyDescent="0.25">
      <c r="B369" s="15">
        <v>0</v>
      </c>
      <c r="C369" s="47">
        <v>0.02</v>
      </c>
      <c r="D369" s="47">
        <v>0.5</v>
      </c>
      <c r="G369" s="22"/>
      <c r="H369" s="22"/>
      <c r="I369" s="47"/>
      <c r="J369" s="47"/>
      <c r="K369" s="47"/>
      <c r="L369" s="47"/>
      <c r="M369" s="52"/>
    </row>
    <row r="370" spans="1:13" s="9" customFormat="1" x14ac:dyDescent="0.25">
      <c r="B370" s="15">
        <v>1</v>
      </c>
      <c r="C370" s="47">
        <v>0.02</v>
      </c>
      <c r="D370" s="47">
        <v>0.5</v>
      </c>
      <c r="G370" s="22"/>
      <c r="H370" s="22"/>
      <c r="I370" s="47"/>
      <c r="J370" s="47"/>
      <c r="K370" s="47"/>
      <c r="L370" s="47"/>
      <c r="M370" s="52"/>
    </row>
    <row r="371" spans="1:13" s="9" customFormat="1" x14ac:dyDescent="0.25">
      <c r="B371" s="15">
        <v>2</v>
      </c>
      <c r="C371" s="47">
        <v>0.02</v>
      </c>
      <c r="D371" s="47">
        <v>0.5</v>
      </c>
      <c r="G371" s="22"/>
      <c r="H371" s="22"/>
      <c r="I371" s="47"/>
      <c r="J371" s="47"/>
      <c r="K371" s="47"/>
      <c r="L371" s="47"/>
      <c r="M371" s="52"/>
    </row>
    <row r="372" spans="1:13" s="9" customFormat="1" x14ac:dyDescent="0.25">
      <c r="B372" s="15">
        <v>3</v>
      </c>
      <c r="C372" s="47">
        <v>0.02</v>
      </c>
      <c r="D372" s="47">
        <v>0.5</v>
      </c>
      <c r="G372" s="22"/>
      <c r="H372" s="22"/>
      <c r="I372" s="47"/>
      <c r="J372" s="47"/>
      <c r="K372" s="47"/>
      <c r="L372" s="47"/>
      <c r="M372" s="52"/>
    </row>
    <row r="373" spans="1:13" s="9" customFormat="1" x14ac:dyDescent="0.25">
      <c r="B373" s="15">
        <v>4</v>
      </c>
      <c r="C373" s="47">
        <v>0.02</v>
      </c>
      <c r="D373" s="47">
        <v>0.5</v>
      </c>
      <c r="G373" s="22"/>
      <c r="H373" s="22"/>
      <c r="I373" s="47"/>
      <c r="J373" s="47"/>
      <c r="K373" s="47"/>
      <c r="L373" s="47"/>
      <c r="M373" s="52"/>
    </row>
    <row r="374" spans="1:13" s="9" customFormat="1" x14ac:dyDescent="0.25">
      <c r="A374" s="13"/>
      <c r="B374" s="15">
        <v>5</v>
      </c>
      <c r="C374" s="47">
        <v>0.02</v>
      </c>
      <c r="D374" s="47">
        <v>0.5</v>
      </c>
      <c r="G374" s="22"/>
      <c r="H374" s="22"/>
      <c r="I374" s="47"/>
      <c r="J374" s="47"/>
      <c r="K374" s="47"/>
      <c r="L374" s="47"/>
      <c r="M374" s="52"/>
    </row>
    <row r="375" spans="1:13" x14ac:dyDescent="0.25">
      <c r="B375" s="15">
        <v>6</v>
      </c>
      <c r="C375" s="47">
        <v>0.02</v>
      </c>
      <c r="D375" s="47">
        <v>0.5</v>
      </c>
      <c r="G375" s="39"/>
      <c r="H375" s="39"/>
      <c r="I375" s="47"/>
      <c r="J375" s="47"/>
      <c r="K375" s="47"/>
      <c r="L375" s="47"/>
      <c r="M375" s="52"/>
    </row>
    <row r="376" spans="1:13" x14ac:dyDescent="0.25">
      <c r="B376" s="15">
        <v>7</v>
      </c>
      <c r="C376" s="47">
        <v>0.02</v>
      </c>
      <c r="D376" s="47">
        <v>0.5</v>
      </c>
      <c r="G376" s="39"/>
      <c r="H376" s="39"/>
      <c r="I376" s="47"/>
      <c r="J376" s="47"/>
      <c r="K376" s="47"/>
      <c r="L376" s="47"/>
      <c r="M376" s="52"/>
    </row>
    <row r="377" spans="1:13" x14ac:dyDescent="0.25">
      <c r="B377" s="15">
        <v>8</v>
      </c>
      <c r="C377" s="47">
        <v>0.02</v>
      </c>
      <c r="D377" s="47">
        <v>0.5</v>
      </c>
      <c r="G377" s="39"/>
      <c r="H377" s="39"/>
      <c r="I377" s="47"/>
      <c r="J377" s="47"/>
      <c r="K377" s="47"/>
      <c r="L377" s="47"/>
      <c r="M377" s="52"/>
    </row>
    <row r="378" spans="1:13" s="9" customFormat="1" x14ac:dyDescent="0.25">
      <c r="B378" s="15">
        <v>9</v>
      </c>
      <c r="C378" s="47">
        <v>0.02</v>
      </c>
      <c r="D378" s="47">
        <v>0.5</v>
      </c>
      <c r="G378" s="39"/>
      <c r="H378" s="39"/>
      <c r="I378" s="47"/>
      <c r="J378" s="47"/>
      <c r="K378" s="47"/>
      <c r="L378" s="47"/>
      <c r="M378" s="52"/>
    </row>
    <row r="379" spans="1:13" x14ac:dyDescent="0.25">
      <c r="B379" s="15">
        <v>10</v>
      </c>
      <c r="C379" s="47">
        <v>0.02</v>
      </c>
      <c r="D379" s="47">
        <v>0.5</v>
      </c>
      <c r="G379" s="39"/>
      <c r="H379" s="39"/>
      <c r="I379" s="47"/>
      <c r="J379" s="47"/>
      <c r="K379" s="47"/>
      <c r="L379" s="47"/>
      <c r="M379" s="52"/>
    </row>
    <row r="380" spans="1:13" x14ac:dyDescent="0.25">
      <c r="B380" s="15">
        <v>11</v>
      </c>
      <c r="C380" s="47">
        <v>0.02</v>
      </c>
      <c r="D380" s="47">
        <v>0.5</v>
      </c>
      <c r="G380" s="39"/>
      <c r="H380" s="39"/>
      <c r="I380" s="47"/>
      <c r="J380" s="47"/>
      <c r="K380" s="47"/>
      <c r="L380" s="47"/>
      <c r="M380" s="52"/>
    </row>
    <row r="381" spans="1:13" x14ac:dyDescent="0.25">
      <c r="B381" s="15">
        <v>12</v>
      </c>
      <c r="C381" s="47">
        <v>0.02</v>
      </c>
      <c r="D381" s="47">
        <v>0.5</v>
      </c>
      <c r="G381" s="39"/>
      <c r="H381" s="39"/>
      <c r="I381" s="47"/>
      <c r="J381" s="47"/>
      <c r="K381" s="47"/>
      <c r="L381" s="47"/>
      <c r="M381" s="52"/>
    </row>
    <row r="382" spans="1:13" x14ac:dyDescent="0.25">
      <c r="B382" s="15">
        <v>13</v>
      </c>
      <c r="C382" s="47">
        <v>0.02</v>
      </c>
      <c r="D382" s="47">
        <v>0.5</v>
      </c>
      <c r="G382" s="39"/>
      <c r="H382" s="39"/>
      <c r="I382" s="47"/>
      <c r="J382" s="47"/>
      <c r="K382" s="47"/>
      <c r="L382" s="47"/>
      <c r="M382" s="52"/>
    </row>
    <row r="383" spans="1:13" x14ac:dyDescent="0.25">
      <c r="B383" s="15">
        <v>14</v>
      </c>
      <c r="C383" s="47">
        <v>0.02</v>
      </c>
      <c r="D383" s="47">
        <v>0.5</v>
      </c>
      <c r="G383" s="39"/>
      <c r="H383" s="39"/>
      <c r="I383" s="47"/>
      <c r="J383" s="47"/>
      <c r="K383" s="47"/>
      <c r="L383" s="47"/>
      <c r="M383" s="52"/>
    </row>
    <row r="384" spans="1:13" x14ac:dyDescent="0.25">
      <c r="B384" s="15">
        <v>15</v>
      </c>
      <c r="C384" s="47">
        <v>0.02</v>
      </c>
      <c r="D384" s="47">
        <v>0.5</v>
      </c>
      <c r="G384" s="39"/>
      <c r="H384" s="39"/>
      <c r="I384" s="47"/>
      <c r="J384" s="47"/>
      <c r="K384" s="47"/>
      <c r="L384" s="47"/>
      <c r="M384" s="52"/>
    </row>
    <row r="385" spans="2:13" x14ac:dyDescent="0.25">
      <c r="B385" s="15">
        <v>16</v>
      </c>
      <c r="C385" s="47">
        <v>0.02</v>
      </c>
      <c r="D385" s="47">
        <v>0.5</v>
      </c>
      <c r="G385" s="39"/>
      <c r="H385" s="39"/>
      <c r="I385" s="47"/>
      <c r="J385" s="47"/>
      <c r="K385" s="47"/>
      <c r="L385" s="47"/>
      <c r="M385" s="52"/>
    </row>
    <row r="386" spans="2:13" x14ac:dyDescent="0.25">
      <c r="B386" s="15">
        <v>17</v>
      </c>
      <c r="C386" s="47">
        <v>0.02</v>
      </c>
      <c r="D386" s="47">
        <v>0.5</v>
      </c>
      <c r="G386" s="39"/>
      <c r="H386" s="39"/>
      <c r="I386" s="47"/>
      <c r="J386" s="47"/>
      <c r="K386" s="47"/>
      <c r="L386" s="47"/>
      <c r="M386" s="52"/>
    </row>
    <row r="387" spans="2:13" x14ac:dyDescent="0.25">
      <c r="B387" s="15">
        <v>18</v>
      </c>
      <c r="C387" s="47">
        <v>0.02</v>
      </c>
      <c r="D387" s="47">
        <v>0.5</v>
      </c>
      <c r="G387" s="39"/>
      <c r="H387" s="39"/>
      <c r="I387" s="47"/>
      <c r="J387" s="47"/>
      <c r="K387" s="47"/>
      <c r="L387" s="47"/>
      <c r="M387" s="52"/>
    </row>
    <row r="388" spans="2:13" x14ac:dyDescent="0.25">
      <c r="B388" s="15">
        <v>19</v>
      </c>
      <c r="C388" s="47">
        <v>0.02</v>
      </c>
      <c r="D388" s="47">
        <v>0.5</v>
      </c>
      <c r="G388" s="39"/>
      <c r="H388" s="39"/>
      <c r="I388" s="47"/>
      <c r="J388" s="47"/>
      <c r="K388" s="47"/>
      <c r="L388" s="47"/>
      <c r="M388" s="52"/>
    </row>
    <row r="389" spans="2:13" x14ac:dyDescent="0.25">
      <c r="B389" s="15">
        <v>20</v>
      </c>
      <c r="C389" s="47">
        <v>0.02</v>
      </c>
      <c r="D389" s="47">
        <v>0.5</v>
      </c>
      <c r="G389" s="39"/>
      <c r="H389" s="39"/>
      <c r="I389" s="47"/>
      <c r="J389" s="47"/>
      <c r="K389" s="47"/>
      <c r="L389" s="47"/>
      <c r="M389" s="52"/>
    </row>
    <row r="390" spans="2:13" x14ac:dyDescent="0.25">
      <c r="B390" s="15">
        <v>21</v>
      </c>
      <c r="C390" s="47">
        <v>0.02</v>
      </c>
      <c r="D390" s="47">
        <v>0.5</v>
      </c>
      <c r="G390" s="39"/>
      <c r="H390" s="39"/>
      <c r="I390" s="47"/>
      <c r="J390" s="47"/>
      <c r="K390" s="47"/>
      <c r="L390" s="47"/>
      <c r="M390" s="52"/>
    </row>
    <row r="391" spans="2:13" x14ac:dyDescent="0.25">
      <c r="B391" s="15">
        <v>22</v>
      </c>
      <c r="C391" s="47">
        <v>0.02</v>
      </c>
      <c r="D391" s="47">
        <v>0.5</v>
      </c>
      <c r="G391" s="39"/>
      <c r="H391" s="39"/>
      <c r="I391" s="47"/>
      <c r="J391" s="47"/>
      <c r="K391" s="47"/>
      <c r="L391" s="47"/>
      <c r="M391" s="52"/>
    </row>
    <row r="392" spans="2:13" x14ac:dyDescent="0.25">
      <c r="B392" s="15">
        <v>23</v>
      </c>
      <c r="C392" s="47">
        <v>0.02</v>
      </c>
      <c r="D392" s="47">
        <v>0.5</v>
      </c>
      <c r="G392" s="39"/>
      <c r="H392" s="39"/>
      <c r="I392" s="47"/>
      <c r="J392" s="47"/>
      <c r="K392" s="47"/>
      <c r="L392" s="47"/>
      <c r="M392" s="52"/>
    </row>
    <row r="393" spans="2:13" x14ac:dyDescent="0.25">
      <c r="B393" s="15">
        <v>24</v>
      </c>
      <c r="C393" s="47">
        <v>0.02</v>
      </c>
      <c r="D393" s="47">
        <v>0.5</v>
      </c>
      <c r="G393" s="39"/>
      <c r="H393" s="39"/>
      <c r="I393" s="47"/>
      <c r="J393" s="47"/>
      <c r="K393" s="47"/>
      <c r="L393" s="47"/>
      <c r="M393" s="52"/>
    </row>
    <row r="394" spans="2:13" x14ac:dyDescent="0.25">
      <c r="B394" s="15">
        <v>25</v>
      </c>
      <c r="C394" s="47">
        <v>0.02</v>
      </c>
      <c r="D394" s="47">
        <v>0.5</v>
      </c>
      <c r="G394" s="39"/>
      <c r="H394" s="39"/>
      <c r="I394" s="47"/>
      <c r="J394" s="47"/>
      <c r="K394" s="47"/>
      <c r="L394" s="47"/>
      <c r="M394" s="52"/>
    </row>
    <row r="395" spans="2:13" x14ac:dyDescent="0.25">
      <c r="B395" s="15">
        <v>26</v>
      </c>
      <c r="C395" s="47">
        <v>0.02</v>
      </c>
      <c r="D395" s="47">
        <v>0.5</v>
      </c>
      <c r="G395" s="39"/>
      <c r="H395" s="39"/>
      <c r="I395" s="47"/>
      <c r="J395" s="47"/>
      <c r="K395" s="47"/>
      <c r="L395" s="47"/>
      <c r="M395" s="52"/>
    </row>
    <row r="396" spans="2:13" x14ac:dyDescent="0.25">
      <c r="B396" s="15">
        <v>27</v>
      </c>
      <c r="C396" s="47">
        <v>0.02</v>
      </c>
      <c r="D396" s="47">
        <v>0.5</v>
      </c>
      <c r="G396" s="39"/>
      <c r="H396" s="39"/>
      <c r="I396" s="47"/>
      <c r="J396" s="47"/>
      <c r="K396" s="47"/>
      <c r="L396" s="47"/>
      <c r="M396" s="52"/>
    </row>
    <row r="397" spans="2:13" x14ac:dyDescent="0.25">
      <c r="B397" s="15">
        <v>28</v>
      </c>
      <c r="C397" s="47">
        <v>0.02</v>
      </c>
      <c r="D397" s="47">
        <v>0.5</v>
      </c>
      <c r="G397" s="39"/>
      <c r="H397" s="39"/>
      <c r="I397" s="47"/>
      <c r="J397" s="47"/>
      <c r="K397" s="47"/>
      <c r="L397" s="47"/>
      <c r="M397" s="52"/>
    </row>
    <row r="398" spans="2:13" x14ac:dyDescent="0.25">
      <c r="B398" s="15">
        <v>29</v>
      </c>
      <c r="C398" s="47">
        <v>0.02</v>
      </c>
      <c r="D398" s="47">
        <v>0.5</v>
      </c>
      <c r="G398" s="39"/>
      <c r="H398" s="39"/>
      <c r="I398" s="47"/>
      <c r="J398" s="47"/>
      <c r="K398" s="47"/>
      <c r="L398" s="47"/>
      <c r="M398" s="52"/>
    </row>
    <row r="399" spans="2:13" x14ac:dyDescent="0.25">
      <c r="B399" s="15">
        <v>30</v>
      </c>
      <c r="C399" s="47">
        <v>0.02</v>
      </c>
      <c r="D399" s="47">
        <v>0.5</v>
      </c>
      <c r="G399" s="39"/>
      <c r="H399" s="39"/>
      <c r="I399" s="47"/>
      <c r="J399" s="47"/>
      <c r="K399" s="47"/>
      <c r="L399" s="47"/>
      <c r="M399" s="52"/>
    </row>
    <row r="400" spans="2:13" x14ac:dyDescent="0.25">
      <c r="B400" s="15">
        <v>31</v>
      </c>
      <c r="C400" s="47">
        <v>0.02</v>
      </c>
      <c r="D400" s="47">
        <v>0.5</v>
      </c>
      <c r="G400" s="39"/>
      <c r="H400" s="39"/>
      <c r="I400" s="47"/>
      <c r="J400" s="47"/>
      <c r="K400" s="47"/>
      <c r="L400" s="47"/>
      <c r="M400" s="52"/>
    </row>
    <row r="401" spans="2:13" x14ac:dyDescent="0.25">
      <c r="B401" s="15">
        <v>32</v>
      </c>
      <c r="C401" s="47">
        <v>0.02</v>
      </c>
      <c r="D401" s="47">
        <v>0.5</v>
      </c>
      <c r="G401" s="39"/>
      <c r="H401" s="39"/>
      <c r="I401" s="47"/>
      <c r="J401" s="47"/>
      <c r="K401" s="47"/>
      <c r="L401" s="47"/>
      <c r="M401" s="52"/>
    </row>
    <row r="402" spans="2:13" x14ac:dyDescent="0.25">
      <c r="B402" s="15">
        <v>33</v>
      </c>
      <c r="C402" s="47">
        <v>0.02</v>
      </c>
      <c r="D402" s="47">
        <v>0.5</v>
      </c>
      <c r="G402" s="39"/>
      <c r="H402" s="39"/>
      <c r="I402" s="47"/>
      <c r="J402" s="47"/>
      <c r="K402" s="47"/>
      <c r="L402" s="47"/>
      <c r="M402" s="52"/>
    </row>
    <row r="403" spans="2:13" x14ac:dyDescent="0.25">
      <c r="B403" s="15">
        <v>34</v>
      </c>
      <c r="C403" s="47">
        <v>0.02</v>
      </c>
      <c r="D403" s="47">
        <v>0.5</v>
      </c>
      <c r="G403" s="39"/>
      <c r="H403" s="39"/>
      <c r="I403" s="47"/>
      <c r="J403" s="47"/>
      <c r="K403" s="47"/>
      <c r="L403" s="47"/>
      <c r="M403" s="52"/>
    </row>
    <row r="404" spans="2:13" x14ac:dyDescent="0.25">
      <c r="B404" s="15">
        <v>35</v>
      </c>
      <c r="C404" s="47">
        <v>0.02</v>
      </c>
      <c r="D404" s="47">
        <v>0.5</v>
      </c>
      <c r="G404" s="39"/>
      <c r="H404" s="39"/>
      <c r="I404" s="47"/>
      <c r="J404" s="47"/>
      <c r="K404" s="47"/>
      <c r="L404" s="47"/>
      <c r="M404" s="52"/>
    </row>
    <row r="405" spans="2:13" x14ac:dyDescent="0.25">
      <c r="B405" s="15">
        <v>36</v>
      </c>
      <c r="C405" s="47">
        <v>0.02</v>
      </c>
      <c r="D405" s="47">
        <v>0.5</v>
      </c>
      <c r="G405" s="39"/>
      <c r="H405" s="39"/>
      <c r="I405" s="47"/>
      <c r="J405" s="47"/>
      <c r="K405" s="47"/>
      <c r="L405" s="47"/>
      <c r="M405" s="52"/>
    </row>
    <row r="406" spans="2:13" x14ac:dyDescent="0.25">
      <c r="B406" s="15">
        <v>37</v>
      </c>
      <c r="C406" s="47">
        <v>0.02</v>
      </c>
      <c r="D406" s="47">
        <v>0.5</v>
      </c>
      <c r="G406" s="39"/>
      <c r="H406" s="39"/>
      <c r="I406" s="47"/>
      <c r="J406" s="47"/>
      <c r="K406" s="47"/>
      <c r="L406" s="47"/>
      <c r="M406" s="52"/>
    </row>
    <row r="407" spans="2:13" x14ac:dyDescent="0.25">
      <c r="B407" s="15">
        <v>38</v>
      </c>
      <c r="C407" s="47">
        <v>0.02</v>
      </c>
      <c r="D407" s="47">
        <v>0.5</v>
      </c>
      <c r="G407" s="39"/>
      <c r="H407" s="39"/>
      <c r="I407" s="47"/>
      <c r="J407" s="47"/>
      <c r="K407" s="47"/>
      <c r="L407" s="47"/>
      <c r="M407" s="52"/>
    </row>
    <row r="408" spans="2:13" x14ac:dyDescent="0.25">
      <c r="B408" s="15">
        <v>39</v>
      </c>
      <c r="C408" s="47">
        <v>0.02</v>
      </c>
      <c r="D408" s="47">
        <v>0.5</v>
      </c>
      <c r="G408" s="39"/>
      <c r="H408" s="39"/>
      <c r="I408" s="47"/>
      <c r="J408" s="47"/>
      <c r="K408" s="47"/>
      <c r="L408" s="47"/>
      <c r="M408" s="52"/>
    </row>
    <row r="409" spans="2:13" x14ac:dyDescent="0.25">
      <c r="B409" s="15">
        <v>40</v>
      </c>
      <c r="C409" s="47">
        <v>0.02</v>
      </c>
      <c r="D409" s="47">
        <v>0.5</v>
      </c>
      <c r="G409" s="39"/>
      <c r="H409" s="39"/>
      <c r="I409" s="47"/>
      <c r="J409" s="47"/>
      <c r="K409" s="47"/>
      <c r="L409" s="47"/>
      <c r="M409" s="52"/>
    </row>
    <row r="410" spans="2:13" x14ac:dyDescent="0.25">
      <c r="B410" s="15">
        <v>41</v>
      </c>
      <c r="C410" s="47">
        <v>0.02</v>
      </c>
      <c r="D410" s="47">
        <v>0.5</v>
      </c>
      <c r="G410" s="39"/>
      <c r="H410" s="39"/>
      <c r="I410" s="47"/>
      <c r="J410" s="47"/>
      <c r="K410" s="47"/>
      <c r="L410" s="47"/>
      <c r="M410" s="52"/>
    </row>
    <row r="411" spans="2:13" x14ac:dyDescent="0.25">
      <c r="B411" s="9"/>
    </row>
    <row r="412" spans="2:13" x14ac:dyDescent="0.25">
      <c r="B412" s="34" t="s">
        <v>154</v>
      </c>
    </row>
    <row r="413" spans="2:13" x14ac:dyDescent="0.25">
      <c r="B413" s="9"/>
      <c r="F413" s="15" t="s">
        <v>156</v>
      </c>
    </row>
    <row r="414" spans="2:13" s="9" customFormat="1" x14ac:dyDescent="0.25">
      <c r="B414" t="s">
        <v>155</v>
      </c>
      <c r="C414"/>
      <c r="D414"/>
      <c r="E414" s="47" t="s">
        <v>25</v>
      </c>
      <c r="F414" s="27">
        <f>MATCH(E414,$B$171:$B$174,0)-1</f>
        <v>2</v>
      </c>
      <c r="G414" s="22"/>
      <c r="H414" s="22"/>
      <c r="I414" s="54"/>
      <c r="J414" s="54"/>
    </row>
    <row r="415" spans="2:13" s="9" customFormat="1" x14ac:dyDescent="0.25">
      <c r="B415" t="s">
        <v>36</v>
      </c>
      <c r="C415"/>
      <c r="D415"/>
      <c r="E415" s="47">
        <v>0</v>
      </c>
      <c r="G415" s="22"/>
      <c r="H415" s="22"/>
      <c r="I415" s="54"/>
      <c r="J415" s="54"/>
    </row>
    <row r="416" spans="2:13" x14ac:dyDescent="0.25">
      <c r="B416" t="s">
        <v>37</v>
      </c>
      <c r="E416" s="47">
        <v>0</v>
      </c>
      <c r="F416" s="9"/>
      <c r="G416" s="22"/>
    </row>
    <row r="417" spans="2:44" x14ac:dyDescent="0.25">
      <c r="B417" s="9"/>
    </row>
    <row r="418" spans="2:44" x14ac:dyDescent="0.25">
      <c r="B418" s="8" t="s">
        <v>168</v>
      </c>
    </row>
    <row r="419" spans="2:44" x14ac:dyDescent="0.25">
      <c r="B419" s="34" t="s">
        <v>174</v>
      </c>
    </row>
    <row r="420" spans="2:44" x14ac:dyDescent="0.25">
      <c r="B420" s="34" t="s">
        <v>175</v>
      </c>
    </row>
    <row r="421" spans="2:44" x14ac:dyDescent="0.25">
      <c r="B421" s="9"/>
    </row>
    <row r="422" spans="2:44" x14ac:dyDescent="0.25">
      <c r="B422" s="21" t="s">
        <v>169</v>
      </c>
    </row>
    <row r="423" spans="2:44" x14ac:dyDescent="0.25">
      <c r="B423" s="34" t="s">
        <v>170</v>
      </c>
    </row>
    <row r="424" spans="2:44" x14ac:dyDescent="0.25">
      <c r="B424" s="9"/>
      <c r="C424" t="s">
        <v>152</v>
      </c>
    </row>
    <row r="425" spans="2:44" x14ac:dyDescent="0.25">
      <c r="B425" s="15" t="s">
        <v>190</v>
      </c>
      <c r="C425" s="15">
        <v>0</v>
      </c>
      <c r="D425" s="15">
        <v>1</v>
      </c>
      <c r="E425" s="15">
        <v>2</v>
      </c>
      <c r="F425" s="15">
        <v>3</v>
      </c>
      <c r="G425" s="15">
        <v>4</v>
      </c>
      <c r="H425" s="15">
        <v>5</v>
      </c>
      <c r="I425" s="15">
        <v>6</v>
      </c>
      <c r="J425" s="15">
        <v>7</v>
      </c>
      <c r="K425" s="15">
        <v>8</v>
      </c>
      <c r="L425" s="15">
        <v>9</v>
      </c>
      <c r="M425" s="15">
        <v>10</v>
      </c>
      <c r="N425" s="15">
        <v>11</v>
      </c>
      <c r="O425" s="15">
        <v>12</v>
      </c>
      <c r="P425" s="15">
        <v>13</v>
      </c>
      <c r="Q425" s="15">
        <v>14</v>
      </c>
      <c r="R425" s="15">
        <v>15</v>
      </c>
      <c r="S425" s="15">
        <v>16</v>
      </c>
      <c r="T425" s="15">
        <v>17</v>
      </c>
      <c r="U425" s="15">
        <v>18</v>
      </c>
      <c r="V425" s="15">
        <v>19</v>
      </c>
      <c r="W425" s="15">
        <v>20</v>
      </c>
      <c r="X425" s="15">
        <v>21</v>
      </c>
      <c r="Y425" s="15">
        <v>22</v>
      </c>
      <c r="Z425" s="15">
        <v>23</v>
      </c>
      <c r="AA425" s="15">
        <v>24</v>
      </c>
      <c r="AB425" s="15">
        <v>25</v>
      </c>
      <c r="AC425" s="15">
        <v>26</v>
      </c>
      <c r="AD425" s="15">
        <v>27</v>
      </c>
      <c r="AE425" s="15">
        <v>28</v>
      </c>
      <c r="AF425" s="15">
        <v>29</v>
      </c>
      <c r="AG425" s="15">
        <v>30</v>
      </c>
      <c r="AH425" s="15">
        <v>31</v>
      </c>
      <c r="AI425" s="15">
        <v>32</v>
      </c>
      <c r="AJ425" s="15">
        <v>33</v>
      </c>
      <c r="AK425" s="15">
        <v>34</v>
      </c>
      <c r="AL425" s="15">
        <v>35</v>
      </c>
      <c r="AM425" s="15">
        <v>36</v>
      </c>
      <c r="AN425" s="15">
        <v>37</v>
      </c>
      <c r="AO425" s="15">
        <v>38</v>
      </c>
      <c r="AP425" s="15">
        <v>39</v>
      </c>
      <c r="AQ425" s="15">
        <v>40</v>
      </c>
      <c r="AR425" s="15">
        <v>41</v>
      </c>
    </row>
    <row r="426" spans="2:44" x14ac:dyDescent="0.25">
      <c r="B426" s="15">
        <v>0</v>
      </c>
      <c r="C426" s="50">
        <v>0.05</v>
      </c>
      <c r="D426" s="50">
        <v>0.05</v>
      </c>
      <c r="E426" s="50">
        <v>0.05</v>
      </c>
      <c r="F426" s="50">
        <v>0.05</v>
      </c>
      <c r="G426" s="50">
        <v>0.05</v>
      </c>
      <c r="H426" s="50">
        <v>0.05</v>
      </c>
      <c r="I426" s="50">
        <v>0.05</v>
      </c>
      <c r="J426" s="50">
        <v>0.05</v>
      </c>
      <c r="K426" s="50">
        <v>0.05</v>
      </c>
      <c r="L426" s="50">
        <v>0.05</v>
      </c>
      <c r="M426" s="50">
        <v>0.05</v>
      </c>
      <c r="N426" s="50">
        <v>0.05</v>
      </c>
      <c r="O426" s="50">
        <v>0.05</v>
      </c>
      <c r="P426" s="50">
        <v>0.05</v>
      </c>
      <c r="Q426" s="50">
        <v>0.05</v>
      </c>
      <c r="R426" s="50">
        <v>0.05</v>
      </c>
      <c r="S426" s="50">
        <v>0.05</v>
      </c>
      <c r="T426" s="50">
        <v>0.05</v>
      </c>
      <c r="U426" s="50">
        <v>0.05</v>
      </c>
      <c r="V426" s="50">
        <v>0.05</v>
      </c>
      <c r="W426" s="50">
        <v>0.05</v>
      </c>
      <c r="X426" s="50">
        <v>0.05</v>
      </c>
      <c r="Y426" s="50">
        <v>0.05</v>
      </c>
      <c r="Z426" s="50">
        <v>0.05</v>
      </c>
      <c r="AA426" s="50">
        <v>0.05</v>
      </c>
      <c r="AB426" s="50">
        <v>0.05</v>
      </c>
      <c r="AC426" s="50">
        <v>0.05</v>
      </c>
      <c r="AD426" s="50">
        <v>0.05</v>
      </c>
      <c r="AE426" s="50">
        <v>0.05</v>
      </c>
      <c r="AF426" s="50">
        <v>0.05</v>
      </c>
      <c r="AG426" s="50">
        <v>0.05</v>
      </c>
      <c r="AH426" s="50">
        <v>0.05</v>
      </c>
      <c r="AI426" s="50">
        <v>0.05</v>
      </c>
      <c r="AJ426" s="50">
        <v>0.05</v>
      </c>
      <c r="AK426" s="50">
        <v>0.05</v>
      </c>
      <c r="AL426" s="50">
        <v>0.05</v>
      </c>
      <c r="AM426" s="50">
        <v>0.05</v>
      </c>
      <c r="AN426" s="50">
        <v>0.05</v>
      </c>
      <c r="AO426" s="50">
        <v>0.05</v>
      </c>
      <c r="AP426" s="50">
        <v>0.05</v>
      </c>
      <c r="AQ426" s="50">
        <v>0.05</v>
      </c>
      <c r="AR426" s="50">
        <v>0.05</v>
      </c>
    </row>
    <row r="427" spans="2:44" x14ac:dyDescent="0.25">
      <c r="B427" s="15">
        <v>1</v>
      </c>
      <c r="C427" s="50">
        <v>0.05</v>
      </c>
      <c r="D427" s="50">
        <v>0.05</v>
      </c>
      <c r="E427" s="50">
        <v>0.05</v>
      </c>
      <c r="F427" s="50">
        <v>0.05</v>
      </c>
      <c r="G427" s="50">
        <v>0.05</v>
      </c>
      <c r="H427" s="50">
        <v>0.05</v>
      </c>
      <c r="I427" s="50">
        <v>0.05</v>
      </c>
      <c r="J427" s="50">
        <v>0.05</v>
      </c>
      <c r="K427" s="50">
        <v>0.05</v>
      </c>
      <c r="L427" s="50">
        <v>0.05</v>
      </c>
      <c r="M427" s="50">
        <v>0.05</v>
      </c>
      <c r="N427" s="50">
        <v>0.05</v>
      </c>
      <c r="O427" s="50">
        <v>0.05</v>
      </c>
      <c r="P427" s="50">
        <v>0.05</v>
      </c>
      <c r="Q427" s="50">
        <v>0.05</v>
      </c>
      <c r="R427" s="50">
        <v>0.05</v>
      </c>
      <c r="S427" s="50">
        <v>0.05</v>
      </c>
      <c r="T427" s="50">
        <v>0.05</v>
      </c>
      <c r="U427" s="50">
        <v>0.05</v>
      </c>
      <c r="V427" s="50">
        <v>0.05</v>
      </c>
      <c r="W427" s="50">
        <v>0.05</v>
      </c>
      <c r="X427" s="50">
        <v>0.05</v>
      </c>
      <c r="Y427" s="50">
        <v>0.05</v>
      </c>
      <c r="Z427" s="50">
        <v>0.05</v>
      </c>
      <c r="AA427" s="50">
        <v>0.05</v>
      </c>
      <c r="AB427" s="50">
        <v>0.05</v>
      </c>
      <c r="AC427" s="50">
        <v>0.05</v>
      </c>
      <c r="AD427" s="50">
        <v>0.05</v>
      </c>
      <c r="AE427" s="50">
        <v>0.05</v>
      </c>
      <c r="AF427" s="50">
        <v>0.05</v>
      </c>
      <c r="AG427" s="50">
        <v>0.05</v>
      </c>
      <c r="AH427" s="50">
        <v>0.05</v>
      </c>
      <c r="AI427" s="50">
        <v>0.05</v>
      </c>
      <c r="AJ427" s="50">
        <v>0.05</v>
      </c>
      <c r="AK427" s="50">
        <v>0.05</v>
      </c>
      <c r="AL427" s="50">
        <v>0.05</v>
      </c>
      <c r="AM427" s="50">
        <v>0.05</v>
      </c>
      <c r="AN427" s="50">
        <v>0.05</v>
      </c>
      <c r="AO427" s="50">
        <v>0.05</v>
      </c>
      <c r="AP427" s="50">
        <v>0.05</v>
      </c>
      <c r="AQ427" s="50">
        <v>0.05</v>
      </c>
      <c r="AR427" s="50">
        <v>0.05</v>
      </c>
    </row>
    <row r="428" spans="2:44" x14ac:dyDescent="0.25">
      <c r="B428" s="15">
        <v>2</v>
      </c>
      <c r="C428" s="50">
        <v>0.05</v>
      </c>
      <c r="D428" s="50">
        <v>0.05</v>
      </c>
      <c r="E428" s="50">
        <v>0.05</v>
      </c>
      <c r="F428" s="50">
        <v>0.05</v>
      </c>
      <c r="G428" s="50">
        <v>0.05</v>
      </c>
      <c r="H428" s="50">
        <v>0.05</v>
      </c>
      <c r="I428" s="50">
        <v>0.05</v>
      </c>
      <c r="J428" s="50">
        <v>0.05</v>
      </c>
      <c r="K428" s="50">
        <v>0.05</v>
      </c>
      <c r="L428" s="50">
        <v>0.05</v>
      </c>
      <c r="M428" s="50">
        <v>0.05</v>
      </c>
      <c r="N428" s="50">
        <v>0.05</v>
      </c>
      <c r="O428" s="50">
        <v>0.05</v>
      </c>
      <c r="P428" s="50">
        <v>0.05</v>
      </c>
      <c r="Q428" s="50">
        <v>0.05</v>
      </c>
      <c r="R428" s="50">
        <v>0.05</v>
      </c>
      <c r="S428" s="50">
        <v>0.05</v>
      </c>
      <c r="T428" s="50">
        <v>0.05</v>
      </c>
      <c r="U428" s="50">
        <v>0.05</v>
      </c>
      <c r="V428" s="50">
        <v>0.05</v>
      </c>
      <c r="W428" s="50">
        <v>0.05</v>
      </c>
      <c r="X428" s="50">
        <v>0.05</v>
      </c>
      <c r="Y428" s="50">
        <v>0.05</v>
      </c>
      <c r="Z428" s="50">
        <v>0.05</v>
      </c>
      <c r="AA428" s="50">
        <v>0.05</v>
      </c>
      <c r="AB428" s="50">
        <v>0.05</v>
      </c>
      <c r="AC428" s="50">
        <v>0.05</v>
      </c>
      <c r="AD428" s="50">
        <v>0.05</v>
      </c>
      <c r="AE428" s="50">
        <v>0.05</v>
      </c>
      <c r="AF428" s="50">
        <v>0.05</v>
      </c>
      <c r="AG428" s="50">
        <v>0.05</v>
      </c>
      <c r="AH428" s="50">
        <v>0.05</v>
      </c>
      <c r="AI428" s="50">
        <v>0.05</v>
      </c>
      <c r="AJ428" s="50">
        <v>0.05</v>
      </c>
      <c r="AK428" s="50">
        <v>0.05</v>
      </c>
      <c r="AL428" s="50">
        <v>0.05</v>
      </c>
      <c r="AM428" s="50">
        <v>0.05</v>
      </c>
      <c r="AN428" s="50">
        <v>0.05</v>
      </c>
      <c r="AO428" s="50">
        <v>0.05</v>
      </c>
      <c r="AP428" s="50">
        <v>0.05</v>
      </c>
      <c r="AQ428" s="50">
        <v>0.05</v>
      </c>
      <c r="AR428" s="50">
        <v>0.05</v>
      </c>
    </row>
    <row r="429" spans="2:44" x14ac:dyDescent="0.25">
      <c r="B429" s="15">
        <v>3</v>
      </c>
      <c r="C429" s="50">
        <v>0.05</v>
      </c>
      <c r="D429" s="50">
        <v>0.05</v>
      </c>
      <c r="E429" s="50">
        <v>0.05</v>
      </c>
      <c r="F429" s="50">
        <v>0.05</v>
      </c>
      <c r="G429" s="50">
        <v>0.05</v>
      </c>
      <c r="H429" s="50">
        <v>0.05</v>
      </c>
      <c r="I429" s="50">
        <v>0.05</v>
      </c>
      <c r="J429" s="50">
        <v>0.05</v>
      </c>
      <c r="K429" s="50">
        <v>0.05</v>
      </c>
      <c r="L429" s="50">
        <v>0.05</v>
      </c>
      <c r="M429" s="50">
        <v>0.05</v>
      </c>
      <c r="N429" s="50">
        <v>0.05</v>
      </c>
      <c r="O429" s="50">
        <v>0.05</v>
      </c>
      <c r="P429" s="50">
        <v>0.05</v>
      </c>
      <c r="Q429" s="50">
        <v>0.05</v>
      </c>
      <c r="R429" s="50">
        <v>0.05</v>
      </c>
      <c r="S429" s="50">
        <v>0.05</v>
      </c>
      <c r="T429" s="50">
        <v>0.05</v>
      </c>
      <c r="U429" s="50">
        <v>0.05</v>
      </c>
      <c r="V429" s="50">
        <v>0.05</v>
      </c>
      <c r="W429" s="50">
        <v>0.05</v>
      </c>
      <c r="X429" s="50">
        <v>0.05</v>
      </c>
      <c r="Y429" s="50">
        <v>0.05</v>
      </c>
      <c r="Z429" s="50">
        <v>0.05</v>
      </c>
      <c r="AA429" s="50">
        <v>0.05</v>
      </c>
      <c r="AB429" s="50">
        <v>0.05</v>
      </c>
      <c r="AC429" s="50">
        <v>0.05</v>
      </c>
      <c r="AD429" s="50">
        <v>0.05</v>
      </c>
      <c r="AE429" s="50">
        <v>0.05</v>
      </c>
      <c r="AF429" s="50">
        <v>0.05</v>
      </c>
      <c r="AG429" s="50">
        <v>0.05</v>
      </c>
      <c r="AH429" s="50">
        <v>0.05</v>
      </c>
      <c r="AI429" s="50">
        <v>0.05</v>
      </c>
      <c r="AJ429" s="50">
        <v>0.05</v>
      </c>
      <c r="AK429" s="50">
        <v>0.05</v>
      </c>
      <c r="AL429" s="50">
        <v>0.05</v>
      </c>
      <c r="AM429" s="50">
        <v>0.05</v>
      </c>
      <c r="AN429" s="50">
        <v>0.05</v>
      </c>
      <c r="AO429" s="50">
        <v>0.05</v>
      </c>
      <c r="AP429" s="50">
        <v>0.05</v>
      </c>
      <c r="AQ429" s="50">
        <v>0.05</v>
      </c>
      <c r="AR429" s="50">
        <v>0.05</v>
      </c>
    </row>
    <row r="430" spans="2:44" x14ac:dyDescent="0.25">
      <c r="B430" s="15">
        <v>4</v>
      </c>
      <c r="C430" s="50">
        <v>0.05</v>
      </c>
      <c r="D430" s="50">
        <v>0.05</v>
      </c>
      <c r="E430" s="50">
        <v>0.05</v>
      </c>
      <c r="F430" s="50">
        <v>0.05</v>
      </c>
      <c r="G430" s="50">
        <v>0.05</v>
      </c>
      <c r="H430" s="50">
        <v>0.05</v>
      </c>
      <c r="I430" s="50">
        <v>0.05</v>
      </c>
      <c r="J430" s="50">
        <v>0.05</v>
      </c>
      <c r="K430" s="50">
        <v>0.05</v>
      </c>
      <c r="L430" s="50">
        <v>0.05</v>
      </c>
      <c r="M430" s="50">
        <v>0.05</v>
      </c>
      <c r="N430" s="50">
        <v>0.05</v>
      </c>
      <c r="O430" s="50">
        <v>0.05</v>
      </c>
      <c r="P430" s="50">
        <v>0.05</v>
      </c>
      <c r="Q430" s="50">
        <v>0.05</v>
      </c>
      <c r="R430" s="50">
        <v>0.05</v>
      </c>
      <c r="S430" s="50">
        <v>0.05</v>
      </c>
      <c r="T430" s="50">
        <v>0.05</v>
      </c>
      <c r="U430" s="50">
        <v>0.05</v>
      </c>
      <c r="V430" s="50">
        <v>0.05</v>
      </c>
      <c r="W430" s="50">
        <v>0.05</v>
      </c>
      <c r="X430" s="50">
        <v>0.05</v>
      </c>
      <c r="Y430" s="50">
        <v>0.05</v>
      </c>
      <c r="Z430" s="50">
        <v>0.05</v>
      </c>
      <c r="AA430" s="50">
        <v>0.05</v>
      </c>
      <c r="AB430" s="50">
        <v>0.05</v>
      </c>
      <c r="AC430" s="50">
        <v>0.05</v>
      </c>
      <c r="AD430" s="50">
        <v>0.05</v>
      </c>
      <c r="AE430" s="50">
        <v>0.05</v>
      </c>
      <c r="AF430" s="50">
        <v>0.05</v>
      </c>
      <c r="AG430" s="50">
        <v>0.05</v>
      </c>
      <c r="AH430" s="50">
        <v>0.05</v>
      </c>
      <c r="AI430" s="50">
        <v>0.05</v>
      </c>
      <c r="AJ430" s="50">
        <v>0.05</v>
      </c>
      <c r="AK430" s="50">
        <v>0.05</v>
      </c>
      <c r="AL430" s="50">
        <v>0.05</v>
      </c>
      <c r="AM430" s="50">
        <v>0.05</v>
      </c>
      <c r="AN430" s="50">
        <v>0.05</v>
      </c>
      <c r="AO430" s="50">
        <v>0.05</v>
      </c>
      <c r="AP430" s="50">
        <v>0.05</v>
      </c>
      <c r="AQ430" s="50">
        <v>0.05</v>
      </c>
      <c r="AR430" s="50">
        <v>0.05</v>
      </c>
    </row>
    <row r="431" spans="2:44" x14ac:dyDescent="0.25">
      <c r="B431" s="15">
        <v>5</v>
      </c>
      <c r="C431" s="50">
        <v>0.05</v>
      </c>
      <c r="D431" s="50">
        <v>0.05</v>
      </c>
      <c r="E431" s="50">
        <v>0.05</v>
      </c>
      <c r="F431" s="50">
        <v>0.05</v>
      </c>
      <c r="G431" s="50">
        <v>0.05</v>
      </c>
      <c r="H431" s="50">
        <v>0.05</v>
      </c>
      <c r="I431" s="50">
        <v>0.05</v>
      </c>
      <c r="J431" s="50">
        <v>0.05</v>
      </c>
      <c r="K431" s="50">
        <v>0.05</v>
      </c>
      <c r="L431" s="50">
        <v>0.05</v>
      </c>
      <c r="M431" s="50">
        <v>0.05</v>
      </c>
      <c r="N431" s="50">
        <v>0.05</v>
      </c>
      <c r="O431" s="50">
        <v>0.05</v>
      </c>
      <c r="P431" s="50">
        <v>0.05</v>
      </c>
      <c r="Q431" s="50">
        <v>0.05</v>
      </c>
      <c r="R431" s="50">
        <v>0.05</v>
      </c>
      <c r="S431" s="50">
        <v>0.05</v>
      </c>
      <c r="T431" s="50">
        <v>0.05</v>
      </c>
      <c r="U431" s="50">
        <v>0.05</v>
      </c>
      <c r="V431" s="50">
        <v>0.05</v>
      </c>
      <c r="W431" s="50">
        <v>0.05</v>
      </c>
      <c r="X431" s="50">
        <v>0.05</v>
      </c>
      <c r="Y431" s="50">
        <v>0.05</v>
      </c>
      <c r="Z431" s="50">
        <v>0.05</v>
      </c>
      <c r="AA431" s="50">
        <v>0.05</v>
      </c>
      <c r="AB431" s="50">
        <v>0.05</v>
      </c>
      <c r="AC431" s="50">
        <v>0.05</v>
      </c>
      <c r="AD431" s="50">
        <v>0.05</v>
      </c>
      <c r="AE431" s="50">
        <v>0.05</v>
      </c>
      <c r="AF431" s="50">
        <v>0.05</v>
      </c>
      <c r="AG431" s="50">
        <v>0.05</v>
      </c>
      <c r="AH431" s="50">
        <v>0.05</v>
      </c>
      <c r="AI431" s="50">
        <v>0.05</v>
      </c>
      <c r="AJ431" s="50">
        <v>0.05</v>
      </c>
      <c r="AK431" s="50">
        <v>0.05</v>
      </c>
      <c r="AL431" s="50">
        <v>0.05</v>
      </c>
      <c r="AM431" s="50">
        <v>0.05</v>
      </c>
      <c r="AN431" s="50">
        <v>0.05</v>
      </c>
      <c r="AO431" s="50">
        <v>0.05</v>
      </c>
      <c r="AP431" s="50">
        <v>0.05</v>
      </c>
      <c r="AQ431" s="50">
        <v>0.05</v>
      </c>
      <c r="AR431" s="50">
        <v>0.05</v>
      </c>
    </row>
    <row r="432" spans="2:44" x14ac:dyDescent="0.25">
      <c r="B432" s="15">
        <v>6</v>
      </c>
      <c r="C432" s="50">
        <v>0.05</v>
      </c>
      <c r="D432" s="50">
        <v>0.05</v>
      </c>
      <c r="E432" s="50">
        <v>0.05</v>
      </c>
      <c r="F432" s="50">
        <v>0.05</v>
      </c>
      <c r="G432" s="50">
        <v>0.05</v>
      </c>
      <c r="H432" s="50">
        <v>0.05</v>
      </c>
      <c r="I432" s="50">
        <v>0.05</v>
      </c>
      <c r="J432" s="50">
        <v>0.05</v>
      </c>
      <c r="K432" s="50">
        <v>0.05</v>
      </c>
      <c r="L432" s="50">
        <v>0.05</v>
      </c>
      <c r="M432" s="50">
        <v>0.05</v>
      </c>
      <c r="N432" s="50">
        <v>0.05</v>
      </c>
      <c r="O432" s="50">
        <v>0.05</v>
      </c>
      <c r="P432" s="50">
        <v>0.05</v>
      </c>
      <c r="Q432" s="50">
        <v>0.05</v>
      </c>
      <c r="R432" s="50">
        <v>0.05</v>
      </c>
      <c r="S432" s="50">
        <v>0.05</v>
      </c>
      <c r="T432" s="50">
        <v>0.05</v>
      </c>
      <c r="U432" s="50">
        <v>0.05</v>
      </c>
      <c r="V432" s="50">
        <v>0.05</v>
      </c>
      <c r="W432" s="50">
        <v>0.05</v>
      </c>
      <c r="X432" s="50">
        <v>0.05</v>
      </c>
      <c r="Y432" s="50">
        <v>0.05</v>
      </c>
      <c r="Z432" s="50">
        <v>0.05</v>
      </c>
      <c r="AA432" s="50">
        <v>0.05</v>
      </c>
      <c r="AB432" s="50">
        <v>0.05</v>
      </c>
      <c r="AC432" s="50">
        <v>0.05</v>
      </c>
      <c r="AD432" s="50">
        <v>0.05</v>
      </c>
      <c r="AE432" s="50">
        <v>0.05</v>
      </c>
      <c r="AF432" s="50">
        <v>0.05</v>
      </c>
      <c r="AG432" s="50">
        <v>0.05</v>
      </c>
      <c r="AH432" s="50">
        <v>0.05</v>
      </c>
      <c r="AI432" s="50">
        <v>0.05</v>
      </c>
      <c r="AJ432" s="50">
        <v>0.05</v>
      </c>
      <c r="AK432" s="50">
        <v>0.05</v>
      </c>
      <c r="AL432" s="50">
        <v>0.05</v>
      </c>
      <c r="AM432" s="50">
        <v>0.05</v>
      </c>
      <c r="AN432" s="50">
        <v>0.05</v>
      </c>
      <c r="AO432" s="50">
        <v>0.05</v>
      </c>
      <c r="AP432" s="50">
        <v>0.05</v>
      </c>
      <c r="AQ432" s="50">
        <v>0.05</v>
      </c>
      <c r="AR432" s="50">
        <v>0.05</v>
      </c>
    </row>
    <row r="433" spans="2:44" x14ac:dyDescent="0.25">
      <c r="B433" s="15">
        <v>7</v>
      </c>
      <c r="C433" s="50">
        <v>0.05</v>
      </c>
      <c r="D433" s="50">
        <v>0.05</v>
      </c>
      <c r="E433" s="50">
        <v>0.05</v>
      </c>
      <c r="F433" s="50">
        <v>0.05</v>
      </c>
      <c r="G433" s="50">
        <v>0.05</v>
      </c>
      <c r="H433" s="50">
        <v>0.05</v>
      </c>
      <c r="I433" s="50">
        <v>0.05</v>
      </c>
      <c r="J433" s="50">
        <v>0.05</v>
      </c>
      <c r="K433" s="50">
        <v>0.05</v>
      </c>
      <c r="L433" s="50">
        <v>0.05</v>
      </c>
      <c r="M433" s="50">
        <v>0.05</v>
      </c>
      <c r="N433" s="50">
        <v>0.05</v>
      </c>
      <c r="O433" s="50">
        <v>0.05</v>
      </c>
      <c r="P433" s="50">
        <v>0.05</v>
      </c>
      <c r="Q433" s="50">
        <v>0.05</v>
      </c>
      <c r="R433" s="50">
        <v>0.05</v>
      </c>
      <c r="S433" s="50">
        <v>0.05</v>
      </c>
      <c r="T433" s="50">
        <v>0.05</v>
      </c>
      <c r="U433" s="50">
        <v>0.05</v>
      </c>
      <c r="V433" s="50">
        <v>0.05</v>
      </c>
      <c r="W433" s="50">
        <v>0.05</v>
      </c>
      <c r="X433" s="50">
        <v>0.05</v>
      </c>
      <c r="Y433" s="50">
        <v>0.05</v>
      </c>
      <c r="Z433" s="50">
        <v>0.05</v>
      </c>
      <c r="AA433" s="50">
        <v>0.05</v>
      </c>
      <c r="AB433" s="50">
        <v>0.05</v>
      </c>
      <c r="AC433" s="50">
        <v>0.05</v>
      </c>
      <c r="AD433" s="50">
        <v>0.05</v>
      </c>
      <c r="AE433" s="50">
        <v>0.05</v>
      </c>
      <c r="AF433" s="50">
        <v>0.05</v>
      </c>
      <c r="AG433" s="50">
        <v>0.05</v>
      </c>
      <c r="AH433" s="50">
        <v>0.05</v>
      </c>
      <c r="AI433" s="50">
        <v>0.05</v>
      </c>
      <c r="AJ433" s="50">
        <v>0.05</v>
      </c>
      <c r="AK433" s="50">
        <v>0.05</v>
      </c>
      <c r="AL433" s="50">
        <v>0.05</v>
      </c>
      <c r="AM433" s="50">
        <v>0.05</v>
      </c>
      <c r="AN433" s="50">
        <v>0.05</v>
      </c>
      <c r="AO433" s="50">
        <v>0.05</v>
      </c>
      <c r="AP433" s="50">
        <v>0.05</v>
      </c>
      <c r="AQ433" s="50">
        <v>0.05</v>
      </c>
      <c r="AR433" s="50">
        <v>0.05</v>
      </c>
    </row>
    <row r="434" spans="2:44" x14ac:dyDescent="0.25">
      <c r="B434" s="15">
        <v>8</v>
      </c>
      <c r="C434" s="50">
        <v>0.05</v>
      </c>
      <c r="D434" s="50">
        <v>0.05</v>
      </c>
      <c r="E434" s="50">
        <v>0.05</v>
      </c>
      <c r="F434" s="50">
        <v>0.05</v>
      </c>
      <c r="G434" s="50">
        <v>0.05</v>
      </c>
      <c r="H434" s="50">
        <v>0.05</v>
      </c>
      <c r="I434" s="50">
        <v>0.05</v>
      </c>
      <c r="J434" s="50">
        <v>0.05</v>
      </c>
      <c r="K434" s="50">
        <v>0.05</v>
      </c>
      <c r="L434" s="50">
        <v>0.05</v>
      </c>
      <c r="M434" s="50">
        <v>0.05</v>
      </c>
      <c r="N434" s="50">
        <v>0.05</v>
      </c>
      <c r="O434" s="50">
        <v>0.05</v>
      </c>
      <c r="P434" s="50">
        <v>0.05</v>
      </c>
      <c r="Q434" s="50">
        <v>0.05</v>
      </c>
      <c r="R434" s="50">
        <v>0.05</v>
      </c>
      <c r="S434" s="50">
        <v>0.05</v>
      </c>
      <c r="T434" s="50">
        <v>0.05</v>
      </c>
      <c r="U434" s="50">
        <v>0.05</v>
      </c>
      <c r="V434" s="50">
        <v>0.05</v>
      </c>
      <c r="W434" s="50">
        <v>0.05</v>
      </c>
      <c r="X434" s="50">
        <v>0.05</v>
      </c>
      <c r="Y434" s="50">
        <v>0.05</v>
      </c>
      <c r="Z434" s="50">
        <v>0.05</v>
      </c>
      <c r="AA434" s="50">
        <v>0.05</v>
      </c>
      <c r="AB434" s="50">
        <v>0.05</v>
      </c>
      <c r="AC434" s="50">
        <v>0.05</v>
      </c>
      <c r="AD434" s="50">
        <v>0.05</v>
      </c>
      <c r="AE434" s="50">
        <v>0.05</v>
      </c>
      <c r="AF434" s="50">
        <v>0.05</v>
      </c>
      <c r="AG434" s="50">
        <v>0.05</v>
      </c>
      <c r="AH434" s="50">
        <v>0.05</v>
      </c>
      <c r="AI434" s="50">
        <v>0.05</v>
      </c>
      <c r="AJ434" s="50">
        <v>0.05</v>
      </c>
      <c r="AK434" s="50">
        <v>0.05</v>
      </c>
      <c r="AL434" s="50">
        <v>0.05</v>
      </c>
      <c r="AM434" s="50">
        <v>0.05</v>
      </c>
      <c r="AN434" s="50">
        <v>0.05</v>
      </c>
      <c r="AO434" s="50">
        <v>0.05</v>
      </c>
      <c r="AP434" s="50">
        <v>0.05</v>
      </c>
      <c r="AQ434" s="50">
        <v>0.05</v>
      </c>
      <c r="AR434" s="50">
        <v>0.05</v>
      </c>
    </row>
    <row r="435" spans="2:44" x14ac:dyDescent="0.25">
      <c r="B435" s="15">
        <v>9</v>
      </c>
      <c r="C435" s="50">
        <v>0.05</v>
      </c>
      <c r="D435" s="50">
        <v>0.05</v>
      </c>
      <c r="E435" s="50">
        <v>0.05</v>
      </c>
      <c r="F435" s="50">
        <v>0.05</v>
      </c>
      <c r="G435" s="50">
        <v>0.05</v>
      </c>
      <c r="H435" s="50">
        <v>0.05</v>
      </c>
      <c r="I435" s="50">
        <v>0.05</v>
      </c>
      <c r="J435" s="50">
        <v>0.05</v>
      </c>
      <c r="K435" s="50">
        <v>0.05</v>
      </c>
      <c r="L435" s="50">
        <v>0.05</v>
      </c>
      <c r="M435" s="50">
        <v>0.05</v>
      </c>
      <c r="N435" s="50">
        <v>0.05</v>
      </c>
      <c r="O435" s="50">
        <v>0.05</v>
      </c>
      <c r="P435" s="50">
        <v>0.05</v>
      </c>
      <c r="Q435" s="50">
        <v>0.05</v>
      </c>
      <c r="R435" s="50">
        <v>0.05</v>
      </c>
      <c r="S435" s="50">
        <v>0.05</v>
      </c>
      <c r="T435" s="50">
        <v>0.05</v>
      </c>
      <c r="U435" s="50">
        <v>0.05</v>
      </c>
      <c r="V435" s="50">
        <v>0.05</v>
      </c>
      <c r="W435" s="50">
        <v>0.05</v>
      </c>
      <c r="X435" s="50">
        <v>0.05</v>
      </c>
      <c r="Y435" s="50">
        <v>0.05</v>
      </c>
      <c r="Z435" s="50">
        <v>0.05</v>
      </c>
      <c r="AA435" s="50">
        <v>0.05</v>
      </c>
      <c r="AB435" s="50">
        <v>0.05</v>
      </c>
      <c r="AC435" s="50">
        <v>0.05</v>
      </c>
      <c r="AD435" s="50">
        <v>0.05</v>
      </c>
      <c r="AE435" s="50">
        <v>0.05</v>
      </c>
      <c r="AF435" s="50">
        <v>0.05</v>
      </c>
      <c r="AG435" s="50">
        <v>0.05</v>
      </c>
      <c r="AH435" s="50">
        <v>0.05</v>
      </c>
      <c r="AI435" s="50">
        <v>0.05</v>
      </c>
      <c r="AJ435" s="50">
        <v>0.05</v>
      </c>
      <c r="AK435" s="50">
        <v>0.05</v>
      </c>
      <c r="AL435" s="50">
        <v>0.05</v>
      </c>
      <c r="AM435" s="50">
        <v>0.05</v>
      </c>
      <c r="AN435" s="50">
        <v>0.05</v>
      </c>
      <c r="AO435" s="50">
        <v>0.05</v>
      </c>
      <c r="AP435" s="50">
        <v>0.05</v>
      </c>
      <c r="AQ435" s="50">
        <v>0.05</v>
      </c>
      <c r="AR435" s="50">
        <v>0.05</v>
      </c>
    </row>
    <row r="436" spans="2:44" x14ac:dyDescent="0.25">
      <c r="B436" s="15">
        <v>10</v>
      </c>
      <c r="C436" s="50">
        <v>0.05</v>
      </c>
      <c r="D436" s="50">
        <v>0.05</v>
      </c>
      <c r="E436" s="50">
        <v>0.05</v>
      </c>
      <c r="F436" s="50">
        <v>0.05</v>
      </c>
      <c r="G436" s="50">
        <v>0.05</v>
      </c>
      <c r="H436" s="50">
        <v>0.05</v>
      </c>
      <c r="I436" s="50">
        <v>0.05</v>
      </c>
      <c r="J436" s="50">
        <v>0.05</v>
      </c>
      <c r="K436" s="50">
        <v>0.05</v>
      </c>
      <c r="L436" s="50">
        <v>0.05</v>
      </c>
      <c r="M436" s="50">
        <v>0.05</v>
      </c>
      <c r="N436" s="50">
        <v>0.05</v>
      </c>
      <c r="O436" s="50">
        <v>0.05</v>
      </c>
      <c r="P436" s="50">
        <v>0.05</v>
      </c>
      <c r="Q436" s="50">
        <v>0.05</v>
      </c>
      <c r="R436" s="50">
        <v>0.05</v>
      </c>
      <c r="S436" s="50">
        <v>0.05</v>
      </c>
      <c r="T436" s="50">
        <v>0.05</v>
      </c>
      <c r="U436" s="50">
        <v>0.05</v>
      </c>
      <c r="V436" s="50">
        <v>0.05</v>
      </c>
      <c r="W436" s="50">
        <v>0.05</v>
      </c>
      <c r="X436" s="50">
        <v>0.05</v>
      </c>
      <c r="Y436" s="50">
        <v>0.05</v>
      </c>
      <c r="Z436" s="50">
        <v>0.05</v>
      </c>
      <c r="AA436" s="50">
        <v>0.05</v>
      </c>
      <c r="AB436" s="50">
        <v>0.05</v>
      </c>
      <c r="AC436" s="50">
        <v>0.05</v>
      </c>
      <c r="AD436" s="50">
        <v>0.05</v>
      </c>
      <c r="AE436" s="50">
        <v>0.05</v>
      </c>
      <c r="AF436" s="50">
        <v>0.05</v>
      </c>
      <c r="AG436" s="50">
        <v>0.05</v>
      </c>
      <c r="AH436" s="50">
        <v>0.05</v>
      </c>
      <c r="AI436" s="50">
        <v>0.05</v>
      </c>
      <c r="AJ436" s="50">
        <v>0.05</v>
      </c>
      <c r="AK436" s="50">
        <v>0.05</v>
      </c>
      <c r="AL436" s="50">
        <v>0.05</v>
      </c>
      <c r="AM436" s="50">
        <v>0.05</v>
      </c>
      <c r="AN436" s="50">
        <v>0.05</v>
      </c>
      <c r="AO436" s="50">
        <v>0.05</v>
      </c>
      <c r="AP436" s="50">
        <v>0.05</v>
      </c>
      <c r="AQ436" s="50">
        <v>0.05</v>
      </c>
      <c r="AR436" s="50">
        <v>0.05</v>
      </c>
    </row>
    <row r="437" spans="2:44" x14ac:dyDescent="0.25">
      <c r="B437" s="15">
        <v>11</v>
      </c>
      <c r="C437" s="50">
        <v>0.05</v>
      </c>
      <c r="D437" s="50">
        <v>0.05</v>
      </c>
      <c r="E437" s="50">
        <v>0.05</v>
      </c>
      <c r="F437" s="50">
        <v>0.05</v>
      </c>
      <c r="G437" s="50">
        <v>0.05</v>
      </c>
      <c r="H437" s="50">
        <v>0.05</v>
      </c>
      <c r="I437" s="50">
        <v>0.05</v>
      </c>
      <c r="J437" s="50">
        <v>0.05</v>
      </c>
      <c r="K437" s="50">
        <v>0.05</v>
      </c>
      <c r="L437" s="50">
        <v>0.05</v>
      </c>
      <c r="M437" s="50">
        <v>0.05</v>
      </c>
      <c r="N437" s="50">
        <v>0.05</v>
      </c>
      <c r="O437" s="50">
        <v>0.05</v>
      </c>
      <c r="P437" s="50">
        <v>0.05</v>
      </c>
      <c r="Q437" s="50">
        <v>0.05</v>
      </c>
      <c r="R437" s="50">
        <v>0.05</v>
      </c>
      <c r="S437" s="50">
        <v>0.05</v>
      </c>
      <c r="T437" s="50">
        <v>0.05</v>
      </c>
      <c r="U437" s="50">
        <v>0.05</v>
      </c>
      <c r="V437" s="50">
        <v>0.05</v>
      </c>
      <c r="W437" s="50">
        <v>0.05</v>
      </c>
      <c r="X437" s="50">
        <v>0.05</v>
      </c>
      <c r="Y437" s="50">
        <v>0.05</v>
      </c>
      <c r="Z437" s="50">
        <v>0.05</v>
      </c>
      <c r="AA437" s="50">
        <v>0.05</v>
      </c>
      <c r="AB437" s="50">
        <v>0.05</v>
      </c>
      <c r="AC437" s="50">
        <v>0.05</v>
      </c>
      <c r="AD437" s="50">
        <v>0.05</v>
      </c>
      <c r="AE437" s="50">
        <v>0.05</v>
      </c>
      <c r="AF437" s="50">
        <v>0.05</v>
      </c>
      <c r="AG437" s="50">
        <v>0.05</v>
      </c>
      <c r="AH437" s="50">
        <v>0.05</v>
      </c>
      <c r="AI437" s="50">
        <v>0.05</v>
      </c>
      <c r="AJ437" s="50">
        <v>0.05</v>
      </c>
      <c r="AK437" s="50">
        <v>0.05</v>
      </c>
      <c r="AL437" s="50">
        <v>0.05</v>
      </c>
      <c r="AM437" s="50">
        <v>0.05</v>
      </c>
      <c r="AN437" s="50">
        <v>0.05</v>
      </c>
      <c r="AO437" s="50">
        <v>0.05</v>
      </c>
      <c r="AP437" s="50">
        <v>0.05</v>
      </c>
      <c r="AQ437" s="50">
        <v>0.05</v>
      </c>
      <c r="AR437" s="50">
        <v>0.05</v>
      </c>
    </row>
    <row r="438" spans="2:44" x14ac:dyDescent="0.25">
      <c r="B438" s="15">
        <v>12</v>
      </c>
      <c r="C438" s="50">
        <v>0.05</v>
      </c>
      <c r="D438" s="50">
        <v>0.05</v>
      </c>
      <c r="E438" s="50">
        <v>0.05</v>
      </c>
      <c r="F438" s="50">
        <v>0.05</v>
      </c>
      <c r="G438" s="50">
        <v>0.05</v>
      </c>
      <c r="H438" s="50">
        <v>0.05</v>
      </c>
      <c r="I438" s="50">
        <v>0.05</v>
      </c>
      <c r="J438" s="50">
        <v>0.05</v>
      </c>
      <c r="K438" s="50">
        <v>0.05</v>
      </c>
      <c r="L438" s="50">
        <v>0.05</v>
      </c>
      <c r="M438" s="50">
        <v>0.05</v>
      </c>
      <c r="N438" s="50">
        <v>0.05</v>
      </c>
      <c r="O438" s="50">
        <v>0.05</v>
      </c>
      <c r="P438" s="50">
        <v>0.05</v>
      </c>
      <c r="Q438" s="50">
        <v>0.05</v>
      </c>
      <c r="R438" s="50">
        <v>0.05</v>
      </c>
      <c r="S438" s="50">
        <v>0.05</v>
      </c>
      <c r="T438" s="50">
        <v>0.05</v>
      </c>
      <c r="U438" s="50">
        <v>0.05</v>
      </c>
      <c r="V438" s="50">
        <v>0.05</v>
      </c>
      <c r="W438" s="50">
        <v>0.05</v>
      </c>
      <c r="X438" s="50">
        <v>0.05</v>
      </c>
      <c r="Y438" s="50">
        <v>0.05</v>
      </c>
      <c r="Z438" s="50">
        <v>0.05</v>
      </c>
      <c r="AA438" s="50">
        <v>0.05</v>
      </c>
      <c r="AB438" s="50">
        <v>0.05</v>
      </c>
      <c r="AC438" s="50">
        <v>0.05</v>
      </c>
      <c r="AD438" s="50">
        <v>0.05</v>
      </c>
      <c r="AE438" s="50">
        <v>0.05</v>
      </c>
      <c r="AF438" s="50">
        <v>0.05</v>
      </c>
      <c r="AG438" s="50">
        <v>0.05</v>
      </c>
      <c r="AH438" s="50">
        <v>0.05</v>
      </c>
      <c r="AI438" s="50">
        <v>0.05</v>
      </c>
      <c r="AJ438" s="50">
        <v>0.05</v>
      </c>
      <c r="AK438" s="50">
        <v>0.05</v>
      </c>
      <c r="AL438" s="50">
        <v>0.05</v>
      </c>
      <c r="AM438" s="50">
        <v>0.05</v>
      </c>
      <c r="AN438" s="50">
        <v>0.05</v>
      </c>
      <c r="AO438" s="50">
        <v>0.05</v>
      </c>
      <c r="AP438" s="50">
        <v>0.05</v>
      </c>
      <c r="AQ438" s="50">
        <v>0.05</v>
      </c>
      <c r="AR438" s="50">
        <v>0.05</v>
      </c>
    </row>
    <row r="439" spans="2:44" x14ac:dyDescent="0.25">
      <c r="B439" s="15">
        <v>13</v>
      </c>
      <c r="C439" s="50">
        <v>0.05</v>
      </c>
      <c r="D439" s="50">
        <v>0.05</v>
      </c>
      <c r="E439" s="50">
        <v>0.05</v>
      </c>
      <c r="F439" s="50">
        <v>0.05</v>
      </c>
      <c r="G439" s="50">
        <v>0.05</v>
      </c>
      <c r="H439" s="50">
        <v>0.05</v>
      </c>
      <c r="I439" s="50">
        <v>0.05</v>
      </c>
      <c r="J439" s="50">
        <v>0.05</v>
      </c>
      <c r="K439" s="50">
        <v>0.05</v>
      </c>
      <c r="L439" s="50">
        <v>0.05</v>
      </c>
      <c r="M439" s="50">
        <v>0.05</v>
      </c>
      <c r="N439" s="50">
        <v>0.05</v>
      </c>
      <c r="O439" s="50">
        <v>0.05</v>
      </c>
      <c r="P439" s="50">
        <v>0.05</v>
      </c>
      <c r="Q439" s="50">
        <v>0.05</v>
      </c>
      <c r="R439" s="50">
        <v>0.05</v>
      </c>
      <c r="S439" s="50">
        <v>0.05</v>
      </c>
      <c r="T439" s="50">
        <v>0.05</v>
      </c>
      <c r="U439" s="50">
        <v>0.05</v>
      </c>
      <c r="V439" s="50">
        <v>0.05</v>
      </c>
      <c r="W439" s="50">
        <v>0.05</v>
      </c>
      <c r="X439" s="50">
        <v>0.05</v>
      </c>
      <c r="Y439" s="50">
        <v>0.05</v>
      </c>
      <c r="Z439" s="50">
        <v>0.05</v>
      </c>
      <c r="AA439" s="50">
        <v>0.05</v>
      </c>
      <c r="AB439" s="50">
        <v>0.05</v>
      </c>
      <c r="AC439" s="50">
        <v>0.05</v>
      </c>
      <c r="AD439" s="50">
        <v>0.05</v>
      </c>
      <c r="AE439" s="50">
        <v>0.05</v>
      </c>
      <c r="AF439" s="50">
        <v>0.05</v>
      </c>
      <c r="AG439" s="50">
        <v>0.05</v>
      </c>
      <c r="AH439" s="50">
        <v>0.05</v>
      </c>
      <c r="AI439" s="50">
        <v>0.05</v>
      </c>
      <c r="AJ439" s="50">
        <v>0.05</v>
      </c>
      <c r="AK439" s="50">
        <v>0.05</v>
      </c>
      <c r="AL439" s="50">
        <v>0.05</v>
      </c>
      <c r="AM439" s="50">
        <v>0.05</v>
      </c>
      <c r="AN439" s="50">
        <v>0.05</v>
      </c>
      <c r="AO439" s="50">
        <v>0.05</v>
      </c>
      <c r="AP439" s="50">
        <v>0.05</v>
      </c>
      <c r="AQ439" s="50">
        <v>0.05</v>
      </c>
      <c r="AR439" s="50">
        <v>0.05</v>
      </c>
    </row>
    <row r="440" spans="2:44" x14ac:dyDescent="0.25">
      <c r="B440" s="15">
        <v>14</v>
      </c>
      <c r="C440" s="50">
        <v>0.05</v>
      </c>
      <c r="D440" s="50">
        <v>0.05</v>
      </c>
      <c r="E440" s="50">
        <v>0.05</v>
      </c>
      <c r="F440" s="50">
        <v>0.05</v>
      </c>
      <c r="G440" s="50">
        <v>0.05</v>
      </c>
      <c r="H440" s="50">
        <v>0.05</v>
      </c>
      <c r="I440" s="50">
        <v>0.05</v>
      </c>
      <c r="J440" s="50">
        <v>0.05</v>
      </c>
      <c r="K440" s="50">
        <v>0.05</v>
      </c>
      <c r="L440" s="50">
        <v>0.05</v>
      </c>
      <c r="M440" s="50">
        <v>0.05</v>
      </c>
      <c r="N440" s="50">
        <v>0.05</v>
      </c>
      <c r="O440" s="50">
        <v>0.05</v>
      </c>
      <c r="P440" s="50">
        <v>0.05</v>
      </c>
      <c r="Q440" s="50">
        <v>0.05</v>
      </c>
      <c r="R440" s="50">
        <v>0.05</v>
      </c>
      <c r="S440" s="50">
        <v>0.05</v>
      </c>
      <c r="T440" s="50">
        <v>0.05</v>
      </c>
      <c r="U440" s="50">
        <v>0.05</v>
      </c>
      <c r="V440" s="50">
        <v>0.05</v>
      </c>
      <c r="W440" s="50">
        <v>0.05</v>
      </c>
      <c r="X440" s="50">
        <v>0.05</v>
      </c>
      <c r="Y440" s="50">
        <v>0.05</v>
      </c>
      <c r="Z440" s="50">
        <v>0.05</v>
      </c>
      <c r="AA440" s="50">
        <v>0.05</v>
      </c>
      <c r="AB440" s="50">
        <v>0.05</v>
      </c>
      <c r="AC440" s="50">
        <v>0.05</v>
      </c>
      <c r="AD440" s="50">
        <v>0.05</v>
      </c>
      <c r="AE440" s="50">
        <v>0.05</v>
      </c>
      <c r="AF440" s="50">
        <v>0.05</v>
      </c>
      <c r="AG440" s="50">
        <v>0.05</v>
      </c>
      <c r="AH440" s="50">
        <v>0.05</v>
      </c>
      <c r="AI440" s="50">
        <v>0.05</v>
      </c>
      <c r="AJ440" s="50">
        <v>0.05</v>
      </c>
      <c r="AK440" s="50">
        <v>0.05</v>
      </c>
      <c r="AL440" s="50">
        <v>0.05</v>
      </c>
      <c r="AM440" s="50">
        <v>0.05</v>
      </c>
      <c r="AN440" s="50">
        <v>0.05</v>
      </c>
      <c r="AO440" s="50">
        <v>0.05</v>
      </c>
      <c r="AP440" s="50">
        <v>0.05</v>
      </c>
      <c r="AQ440" s="50">
        <v>0.05</v>
      </c>
      <c r="AR440" s="50">
        <v>0.05</v>
      </c>
    </row>
    <row r="441" spans="2:44" x14ac:dyDescent="0.25">
      <c r="B441" s="15">
        <v>15</v>
      </c>
      <c r="C441" s="50">
        <v>0.05</v>
      </c>
      <c r="D441" s="50">
        <v>0.05</v>
      </c>
      <c r="E441" s="50">
        <v>0.05</v>
      </c>
      <c r="F441" s="50">
        <v>0.05</v>
      </c>
      <c r="G441" s="50">
        <v>0.05</v>
      </c>
      <c r="H441" s="50">
        <v>0.05</v>
      </c>
      <c r="I441" s="50">
        <v>0.05</v>
      </c>
      <c r="J441" s="50">
        <v>0.05</v>
      </c>
      <c r="K441" s="50">
        <v>0.05</v>
      </c>
      <c r="L441" s="50">
        <v>0.05</v>
      </c>
      <c r="M441" s="50">
        <v>0.05</v>
      </c>
      <c r="N441" s="50">
        <v>0.05</v>
      </c>
      <c r="O441" s="50">
        <v>0.05</v>
      </c>
      <c r="P441" s="50">
        <v>0.05</v>
      </c>
      <c r="Q441" s="50">
        <v>0.05</v>
      </c>
      <c r="R441" s="50">
        <v>0.05</v>
      </c>
      <c r="S441" s="50">
        <v>0.05</v>
      </c>
      <c r="T441" s="50">
        <v>0.05</v>
      </c>
      <c r="U441" s="50">
        <v>0.05</v>
      </c>
      <c r="V441" s="50">
        <v>0.05</v>
      </c>
      <c r="W441" s="50">
        <v>0.05</v>
      </c>
      <c r="X441" s="50">
        <v>0.05</v>
      </c>
      <c r="Y441" s="50">
        <v>0.05</v>
      </c>
      <c r="Z441" s="50">
        <v>0.05</v>
      </c>
      <c r="AA441" s="50">
        <v>0.05</v>
      </c>
      <c r="AB441" s="50">
        <v>0.05</v>
      </c>
      <c r="AC441" s="50">
        <v>0.05</v>
      </c>
      <c r="AD441" s="50">
        <v>0.05</v>
      </c>
      <c r="AE441" s="50">
        <v>0.05</v>
      </c>
      <c r="AF441" s="50">
        <v>0.05</v>
      </c>
      <c r="AG441" s="50">
        <v>0.05</v>
      </c>
      <c r="AH441" s="50">
        <v>0.05</v>
      </c>
      <c r="AI441" s="50">
        <v>0.05</v>
      </c>
      <c r="AJ441" s="50">
        <v>0.05</v>
      </c>
      <c r="AK441" s="50">
        <v>0.05</v>
      </c>
      <c r="AL441" s="50">
        <v>0.05</v>
      </c>
      <c r="AM441" s="50">
        <v>0.05</v>
      </c>
      <c r="AN441" s="50">
        <v>0.05</v>
      </c>
      <c r="AO441" s="50">
        <v>0.05</v>
      </c>
      <c r="AP441" s="50">
        <v>0.05</v>
      </c>
      <c r="AQ441" s="50">
        <v>0.05</v>
      </c>
      <c r="AR441" s="50">
        <v>0.05</v>
      </c>
    </row>
    <row r="442" spans="2:44" x14ac:dyDescent="0.25">
      <c r="B442" s="15">
        <v>16</v>
      </c>
      <c r="C442" s="50">
        <v>0.05</v>
      </c>
      <c r="D442" s="50">
        <v>0.05</v>
      </c>
      <c r="E442" s="50">
        <v>0.05</v>
      </c>
      <c r="F442" s="50">
        <v>0.05</v>
      </c>
      <c r="G442" s="50">
        <v>0.05</v>
      </c>
      <c r="H442" s="50">
        <v>0.05</v>
      </c>
      <c r="I442" s="50">
        <v>0.05</v>
      </c>
      <c r="J442" s="50">
        <v>0.05</v>
      </c>
      <c r="K442" s="50">
        <v>0.05</v>
      </c>
      <c r="L442" s="50">
        <v>0.05</v>
      </c>
      <c r="M442" s="50">
        <v>0.05</v>
      </c>
      <c r="N442" s="50">
        <v>0.05</v>
      </c>
      <c r="O442" s="50">
        <v>0.05</v>
      </c>
      <c r="P442" s="50">
        <v>0.05</v>
      </c>
      <c r="Q442" s="50">
        <v>0.05</v>
      </c>
      <c r="R442" s="50">
        <v>0.05</v>
      </c>
      <c r="S442" s="50">
        <v>0.05</v>
      </c>
      <c r="T442" s="50">
        <v>0.05</v>
      </c>
      <c r="U442" s="50">
        <v>0.05</v>
      </c>
      <c r="V442" s="50">
        <v>0.05</v>
      </c>
      <c r="W442" s="50">
        <v>0.05</v>
      </c>
      <c r="X442" s="50">
        <v>0.05</v>
      </c>
      <c r="Y442" s="50">
        <v>0.05</v>
      </c>
      <c r="Z442" s="50">
        <v>0.05</v>
      </c>
      <c r="AA442" s="50">
        <v>0.05</v>
      </c>
      <c r="AB442" s="50">
        <v>0.05</v>
      </c>
      <c r="AC442" s="50">
        <v>0.05</v>
      </c>
      <c r="AD442" s="50">
        <v>0.05</v>
      </c>
      <c r="AE442" s="50">
        <v>0.05</v>
      </c>
      <c r="AF442" s="50">
        <v>0.05</v>
      </c>
      <c r="AG442" s="50">
        <v>0.05</v>
      </c>
      <c r="AH442" s="50">
        <v>0.05</v>
      </c>
      <c r="AI442" s="50">
        <v>0.05</v>
      </c>
      <c r="AJ442" s="50">
        <v>0.05</v>
      </c>
      <c r="AK442" s="50">
        <v>0.05</v>
      </c>
      <c r="AL442" s="50">
        <v>0.05</v>
      </c>
      <c r="AM442" s="50">
        <v>0.05</v>
      </c>
      <c r="AN442" s="50">
        <v>0.05</v>
      </c>
      <c r="AO442" s="50">
        <v>0.05</v>
      </c>
      <c r="AP442" s="50">
        <v>0.05</v>
      </c>
      <c r="AQ442" s="50">
        <v>0.05</v>
      </c>
      <c r="AR442" s="50">
        <v>0.05</v>
      </c>
    </row>
    <row r="443" spans="2:44" x14ac:dyDescent="0.25">
      <c r="B443" s="15">
        <v>17</v>
      </c>
      <c r="C443" s="50">
        <v>0.05</v>
      </c>
      <c r="D443" s="50">
        <v>0.05</v>
      </c>
      <c r="E443" s="50">
        <v>0.05</v>
      </c>
      <c r="F443" s="50">
        <v>0.05</v>
      </c>
      <c r="G443" s="50">
        <v>0.05</v>
      </c>
      <c r="H443" s="50">
        <v>0.05</v>
      </c>
      <c r="I443" s="50">
        <v>0.05</v>
      </c>
      <c r="J443" s="50">
        <v>0.05</v>
      </c>
      <c r="K443" s="50">
        <v>0.05</v>
      </c>
      <c r="L443" s="50">
        <v>0.05</v>
      </c>
      <c r="M443" s="50">
        <v>0.05</v>
      </c>
      <c r="N443" s="50">
        <v>0.05</v>
      </c>
      <c r="O443" s="50">
        <v>0.05</v>
      </c>
      <c r="P443" s="50">
        <v>0.05</v>
      </c>
      <c r="Q443" s="50">
        <v>0.05</v>
      </c>
      <c r="R443" s="50">
        <v>0.05</v>
      </c>
      <c r="S443" s="50">
        <v>0.05</v>
      </c>
      <c r="T443" s="50">
        <v>0.05</v>
      </c>
      <c r="U443" s="50">
        <v>0.05</v>
      </c>
      <c r="V443" s="50">
        <v>0.05</v>
      </c>
      <c r="W443" s="50">
        <v>0.05</v>
      </c>
      <c r="X443" s="50">
        <v>0.05</v>
      </c>
      <c r="Y443" s="50">
        <v>0.05</v>
      </c>
      <c r="Z443" s="50">
        <v>0.05</v>
      </c>
      <c r="AA443" s="50">
        <v>0.05</v>
      </c>
      <c r="AB443" s="50">
        <v>0.05</v>
      </c>
      <c r="AC443" s="50">
        <v>0.05</v>
      </c>
      <c r="AD443" s="50">
        <v>0.05</v>
      </c>
      <c r="AE443" s="50">
        <v>0.05</v>
      </c>
      <c r="AF443" s="50">
        <v>0.05</v>
      </c>
      <c r="AG443" s="50">
        <v>0.05</v>
      </c>
      <c r="AH443" s="50">
        <v>0.05</v>
      </c>
      <c r="AI443" s="50">
        <v>0.05</v>
      </c>
      <c r="AJ443" s="50">
        <v>0.05</v>
      </c>
      <c r="AK443" s="50">
        <v>0.05</v>
      </c>
      <c r="AL443" s="50">
        <v>0.05</v>
      </c>
      <c r="AM443" s="50">
        <v>0.05</v>
      </c>
      <c r="AN443" s="50">
        <v>0.05</v>
      </c>
      <c r="AO443" s="50">
        <v>0.05</v>
      </c>
      <c r="AP443" s="50">
        <v>0.05</v>
      </c>
      <c r="AQ443" s="50">
        <v>0.05</v>
      </c>
      <c r="AR443" s="50">
        <v>0.05</v>
      </c>
    </row>
    <row r="444" spans="2:44" x14ac:dyDescent="0.25">
      <c r="B444" s="15">
        <v>18</v>
      </c>
      <c r="C444" s="50">
        <v>0.05</v>
      </c>
      <c r="D444" s="50">
        <v>0.05</v>
      </c>
      <c r="E444" s="50">
        <v>0.05</v>
      </c>
      <c r="F444" s="50">
        <v>0.05</v>
      </c>
      <c r="G444" s="50">
        <v>0.05</v>
      </c>
      <c r="H444" s="50">
        <v>0.05</v>
      </c>
      <c r="I444" s="50">
        <v>0.05</v>
      </c>
      <c r="J444" s="50">
        <v>0.05</v>
      </c>
      <c r="K444" s="50">
        <v>0.05</v>
      </c>
      <c r="L444" s="50">
        <v>0.05</v>
      </c>
      <c r="M444" s="50">
        <v>0.05</v>
      </c>
      <c r="N444" s="50">
        <v>0.05</v>
      </c>
      <c r="O444" s="50">
        <v>0.05</v>
      </c>
      <c r="P444" s="50">
        <v>0.05</v>
      </c>
      <c r="Q444" s="50">
        <v>0.05</v>
      </c>
      <c r="R444" s="50">
        <v>0.05</v>
      </c>
      <c r="S444" s="50">
        <v>0.05</v>
      </c>
      <c r="T444" s="50">
        <v>0.05</v>
      </c>
      <c r="U444" s="50">
        <v>0.05</v>
      </c>
      <c r="V444" s="50">
        <v>0.05</v>
      </c>
      <c r="W444" s="50">
        <v>0.05</v>
      </c>
      <c r="X444" s="50">
        <v>0.05</v>
      </c>
      <c r="Y444" s="50">
        <v>0.05</v>
      </c>
      <c r="Z444" s="50">
        <v>0.05</v>
      </c>
      <c r="AA444" s="50">
        <v>0.05</v>
      </c>
      <c r="AB444" s="50">
        <v>0.05</v>
      </c>
      <c r="AC444" s="50">
        <v>0.05</v>
      </c>
      <c r="AD444" s="50">
        <v>0.05</v>
      </c>
      <c r="AE444" s="50">
        <v>0.05</v>
      </c>
      <c r="AF444" s="50">
        <v>0.05</v>
      </c>
      <c r="AG444" s="50">
        <v>0.05</v>
      </c>
      <c r="AH444" s="50">
        <v>0.05</v>
      </c>
      <c r="AI444" s="50">
        <v>0.05</v>
      </c>
      <c r="AJ444" s="50">
        <v>0.05</v>
      </c>
      <c r="AK444" s="50">
        <v>0.05</v>
      </c>
      <c r="AL444" s="50">
        <v>0.05</v>
      </c>
      <c r="AM444" s="50">
        <v>0.05</v>
      </c>
      <c r="AN444" s="50">
        <v>0.05</v>
      </c>
      <c r="AO444" s="50">
        <v>0.05</v>
      </c>
      <c r="AP444" s="50">
        <v>0.05</v>
      </c>
      <c r="AQ444" s="50">
        <v>0.05</v>
      </c>
      <c r="AR444" s="50">
        <v>0.05</v>
      </c>
    </row>
    <row r="445" spans="2:44" x14ac:dyDescent="0.25">
      <c r="B445" s="15">
        <v>19</v>
      </c>
      <c r="C445" s="50">
        <v>0.05</v>
      </c>
      <c r="D445" s="50">
        <v>0.05</v>
      </c>
      <c r="E445" s="50">
        <v>0.05</v>
      </c>
      <c r="F445" s="50">
        <v>0.05</v>
      </c>
      <c r="G445" s="50">
        <v>0.05</v>
      </c>
      <c r="H445" s="50">
        <v>0.05</v>
      </c>
      <c r="I445" s="50">
        <v>0.05</v>
      </c>
      <c r="J445" s="50">
        <v>0.05</v>
      </c>
      <c r="K445" s="50">
        <v>0.05</v>
      </c>
      <c r="L445" s="50">
        <v>0.05</v>
      </c>
      <c r="M445" s="50">
        <v>0.05</v>
      </c>
      <c r="N445" s="50">
        <v>0.05</v>
      </c>
      <c r="O445" s="50">
        <v>0.05</v>
      </c>
      <c r="P445" s="50">
        <v>0.05</v>
      </c>
      <c r="Q445" s="50">
        <v>0.05</v>
      </c>
      <c r="R445" s="50">
        <v>0.05</v>
      </c>
      <c r="S445" s="50">
        <v>0.05</v>
      </c>
      <c r="T445" s="50">
        <v>0.05</v>
      </c>
      <c r="U445" s="50">
        <v>0.05</v>
      </c>
      <c r="V445" s="50">
        <v>0.05</v>
      </c>
      <c r="W445" s="50">
        <v>0.05</v>
      </c>
      <c r="X445" s="50">
        <v>0.05</v>
      </c>
      <c r="Y445" s="50">
        <v>0.05</v>
      </c>
      <c r="Z445" s="50">
        <v>0.05</v>
      </c>
      <c r="AA445" s="50">
        <v>0.05</v>
      </c>
      <c r="AB445" s="50">
        <v>0.05</v>
      </c>
      <c r="AC445" s="50">
        <v>0.05</v>
      </c>
      <c r="AD445" s="50">
        <v>0.05</v>
      </c>
      <c r="AE445" s="50">
        <v>0.05</v>
      </c>
      <c r="AF445" s="50">
        <v>0.05</v>
      </c>
      <c r="AG445" s="50">
        <v>0.05</v>
      </c>
      <c r="AH445" s="50">
        <v>0.05</v>
      </c>
      <c r="AI445" s="50">
        <v>0.05</v>
      </c>
      <c r="AJ445" s="50">
        <v>0.05</v>
      </c>
      <c r="AK445" s="50">
        <v>0.05</v>
      </c>
      <c r="AL445" s="50">
        <v>0.05</v>
      </c>
      <c r="AM445" s="50">
        <v>0.05</v>
      </c>
      <c r="AN445" s="50">
        <v>0.05</v>
      </c>
      <c r="AO445" s="50">
        <v>0.05</v>
      </c>
      <c r="AP445" s="50">
        <v>0.05</v>
      </c>
      <c r="AQ445" s="50">
        <v>0.05</v>
      </c>
      <c r="AR445" s="50">
        <v>0.05</v>
      </c>
    </row>
    <row r="446" spans="2:44" x14ac:dyDescent="0.25">
      <c r="B446" s="15">
        <v>20</v>
      </c>
      <c r="C446" s="50">
        <v>0.05</v>
      </c>
      <c r="D446" s="50">
        <v>0.05</v>
      </c>
      <c r="E446" s="50">
        <v>0.05</v>
      </c>
      <c r="F446" s="50">
        <v>0.05</v>
      </c>
      <c r="G446" s="50">
        <v>0.05</v>
      </c>
      <c r="H446" s="50">
        <v>0.05</v>
      </c>
      <c r="I446" s="50">
        <v>0.05</v>
      </c>
      <c r="J446" s="50">
        <v>0.05</v>
      </c>
      <c r="K446" s="50">
        <v>0.05</v>
      </c>
      <c r="L446" s="50">
        <v>0.05</v>
      </c>
      <c r="M446" s="50">
        <v>0.05</v>
      </c>
      <c r="N446" s="50">
        <v>0.05</v>
      </c>
      <c r="O446" s="50">
        <v>0.05</v>
      </c>
      <c r="P446" s="50">
        <v>0.05</v>
      </c>
      <c r="Q446" s="50">
        <v>0.05</v>
      </c>
      <c r="R446" s="50">
        <v>0.05</v>
      </c>
      <c r="S446" s="50">
        <v>0.05</v>
      </c>
      <c r="T446" s="50">
        <v>0.05</v>
      </c>
      <c r="U446" s="50">
        <v>0.05</v>
      </c>
      <c r="V446" s="50">
        <v>0.05</v>
      </c>
      <c r="W446" s="50">
        <v>0.05</v>
      </c>
      <c r="X446" s="50">
        <v>0.05</v>
      </c>
      <c r="Y446" s="50">
        <v>0.05</v>
      </c>
      <c r="Z446" s="50">
        <v>0.05</v>
      </c>
      <c r="AA446" s="50">
        <v>0.05</v>
      </c>
      <c r="AB446" s="50">
        <v>0.05</v>
      </c>
      <c r="AC446" s="50">
        <v>0.05</v>
      </c>
      <c r="AD446" s="50">
        <v>0.05</v>
      </c>
      <c r="AE446" s="50">
        <v>0.05</v>
      </c>
      <c r="AF446" s="50">
        <v>0.05</v>
      </c>
      <c r="AG446" s="50">
        <v>0.05</v>
      </c>
      <c r="AH446" s="50">
        <v>0.05</v>
      </c>
      <c r="AI446" s="50">
        <v>0.05</v>
      </c>
      <c r="AJ446" s="50">
        <v>0.05</v>
      </c>
      <c r="AK446" s="50">
        <v>0.05</v>
      </c>
      <c r="AL446" s="50">
        <v>0.05</v>
      </c>
      <c r="AM446" s="50">
        <v>0.05</v>
      </c>
      <c r="AN446" s="50">
        <v>0.05</v>
      </c>
      <c r="AO446" s="50">
        <v>0.05</v>
      </c>
      <c r="AP446" s="50">
        <v>0.05</v>
      </c>
      <c r="AQ446" s="50">
        <v>0.05</v>
      </c>
      <c r="AR446" s="50">
        <v>0.05</v>
      </c>
    </row>
    <row r="447" spans="2:44" x14ac:dyDescent="0.25">
      <c r="B447" s="15">
        <v>21</v>
      </c>
      <c r="C447" s="50">
        <v>0.05</v>
      </c>
      <c r="D447" s="50">
        <v>0.05</v>
      </c>
      <c r="E447" s="50">
        <v>0.05</v>
      </c>
      <c r="F447" s="50">
        <v>0.05</v>
      </c>
      <c r="G447" s="50">
        <v>0.05</v>
      </c>
      <c r="H447" s="50">
        <v>0.05</v>
      </c>
      <c r="I447" s="50">
        <v>0.05</v>
      </c>
      <c r="J447" s="50">
        <v>0.05</v>
      </c>
      <c r="K447" s="50">
        <v>0.05</v>
      </c>
      <c r="L447" s="50">
        <v>0.05</v>
      </c>
      <c r="M447" s="50">
        <v>0.05</v>
      </c>
      <c r="N447" s="50">
        <v>0.05</v>
      </c>
      <c r="O447" s="50">
        <v>0.05</v>
      </c>
      <c r="P447" s="50">
        <v>0.05</v>
      </c>
      <c r="Q447" s="50">
        <v>0.05</v>
      </c>
      <c r="R447" s="50">
        <v>0.05</v>
      </c>
      <c r="S447" s="50">
        <v>0.05</v>
      </c>
      <c r="T447" s="50">
        <v>0.05</v>
      </c>
      <c r="U447" s="50">
        <v>0.05</v>
      </c>
      <c r="V447" s="50">
        <v>0.05</v>
      </c>
      <c r="W447" s="50">
        <v>0.05</v>
      </c>
      <c r="X447" s="50">
        <v>0.05</v>
      </c>
      <c r="Y447" s="50">
        <v>0.05</v>
      </c>
      <c r="Z447" s="50">
        <v>0.05</v>
      </c>
      <c r="AA447" s="50">
        <v>0.05</v>
      </c>
      <c r="AB447" s="50">
        <v>0.05</v>
      </c>
      <c r="AC447" s="50">
        <v>0.05</v>
      </c>
      <c r="AD447" s="50">
        <v>0.05</v>
      </c>
      <c r="AE447" s="50">
        <v>0.05</v>
      </c>
      <c r="AF447" s="50">
        <v>0.05</v>
      </c>
      <c r="AG447" s="50">
        <v>0.05</v>
      </c>
      <c r="AH447" s="50">
        <v>0.05</v>
      </c>
      <c r="AI447" s="50">
        <v>0.05</v>
      </c>
      <c r="AJ447" s="50">
        <v>0.05</v>
      </c>
      <c r="AK447" s="50">
        <v>0.05</v>
      </c>
      <c r="AL447" s="50">
        <v>0.05</v>
      </c>
      <c r="AM447" s="50">
        <v>0.05</v>
      </c>
      <c r="AN447" s="50">
        <v>0.05</v>
      </c>
      <c r="AO447" s="50">
        <v>0.05</v>
      </c>
      <c r="AP447" s="50">
        <v>0.05</v>
      </c>
      <c r="AQ447" s="50">
        <v>0.05</v>
      </c>
      <c r="AR447" s="50">
        <v>0.05</v>
      </c>
    </row>
    <row r="448" spans="2:44" x14ac:dyDescent="0.25">
      <c r="B448" s="15">
        <v>22</v>
      </c>
      <c r="C448" s="50">
        <v>0.05</v>
      </c>
      <c r="D448" s="50">
        <v>0.05</v>
      </c>
      <c r="E448" s="50">
        <v>0.05</v>
      </c>
      <c r="F448" s="50">
        <v>0.05</v>
      </c>
      <c r="G448" s="50">
        <v>0.05</v>
      </c>
      <c r="H448" s="50">
        <v>0.05</v>
      </c>
      <c r="I448" s="50">
        <v>0.05</v>
      </c>
      <c r="J448" s="50">
        <v>0.05</v>
      </c>
      <c r="K448" s="50">
        <v>0.05</v>
      </c>
      <c r="L448" s="50">
        <v>0.05</v>
      </c>
      <c r="M448" s="50">
        <v>0.05</v>
      </c>
      <c r="N448" s="50">
        <v>0.05</v>
      </c>
      <c r="O448" s="50">
        <v>0.05</v>
      </c>
      <c r="P448" s="50">
        <v>0.05</v>
      </c>
      <c r="Q448" s="50">
        <v>0.05</v>
      </c>
      <c r="R448" s="50">
        <v>0.05</v>
      </c>
      <c r="S448" s="50">
        <v>0.05</v>
      </c>
      <c r="T448" s="50">
        <v>0.05</v>
      </c>
      <c r="U448" s="50">
        <v>0.05</v>
      </c>
      <c r="V448" s="50">
        <v>0.05</v>
      </c>
      <c r="W448" s="50">
        <v>0.05</v>
      </c>
      <c r="X448" s="50">
        <v>0.05</v>
      </c>
      <c r="Y448" s="50">
        <v>0.05</v>
      </c>
      <c r="Z448" s="50">
        <v>0.05</v>
      </c>
      <c r="AA448" s="50">
        <v>0.05</v>
      </c>
      <c r="AB448" s="50">
        <v>0.05</v>
      </c>
      <c r="AC448" s="50">
        <v>0.05</v>
      </c>
      <c r="AD448" s="50">
        <v>0.05</v>
      </c>
      <c r="AE448" s="50">
        <v>0.05</v>
      </c>
      <c r="AF448" s="50">
        <v>0.05</v>
      </c>
      <c r="AG448" s="50">
        <v>0.05</v>
      </c>
      <c r="AH448" s="50">
        <v>0.05</v>
      </c>
      <c r="AI448" s="50">
        <v>0.05</v>
      </c>
      <c r="AJ448" s="50">
        <v>0.05</v>
      </c>
      <c r="AK448" s="50">
        <v>0.05</v>
      </c>
      <c r="AL448" s="50">
        <v>0.05</v>
      </c>
      <c r="AM448" s="50">
        <v>0.05</v>
      </c>
      <c r="AN448" s="50">
        <v>0.05</v>
      </c>
      <c r="AO448" s="50">
        <v>0.05</v>
      </c>
      <c r="AP448" s="50">
        <v>0.05</v>
      </c>
      <c r="AQ448" s="50">
        <v>0.05</v>
      </c>
      <c r="AR448" s="50">
        <v>0.05</v>
      </c>
    </row>
    <row r="449" spans="2:44" x14ac:dyDescent="0.25">
      <c r="B449" s="15">
        <v>23</v>
      </c>
      <c r="C449" s="50">
        <v>0.05</v>
      </c>
      <c r="D449" s="50">
        <v>0.05</v>
      </c>
      <c r="E449" s="50">
        <v>0.05</v>
      </c>
      <c r="F449" s="50">
        <v>0.05</v>
      </c>
      <c r="G449" s="50">
        <v>0.05</v>
      </c>
      <c r="H449" s="50">
        <v>0.05</v>
      </c>
      <c r="I449" s="50">
        <v>0.05</v>
      </c>
      <c r="J449" s="50">
        <v>0.05</v>
      </c>
      <c r="K449" s="50">
        <v>0.05</v>
      </c>
      <c r="L449" s="50">
        <v>0.05</v>
      </c>
      <c r="M449" s="50">
        <v>0.05</v>
      </c>
      <c r="N449" s="50">
        <v>0.05</v>
      </c>
      <c r="O449" s="50">
        <v>0.05</v>
      </c>
      <c r="P449" s="50">
        <v>0.05</v>
      </c>
      <c r="Q449" s="50">
        <v>0.05</v>
      </c>
      <c r="R449" s="50">
        <v>0.05</v>
      </c>
      <c r="S449" s="50">
        <v>0.05</v>
      </c>
      <c r="T449" s="50">
        <v>0.05</v>
      </c>
      <c r="U449" s="50">
        <v>0.05</v>
      </c>
      <c r="V449" s="50">
        <v>0.05</v>
      </c>
      <c r="W449" s="50">
        <v>0.05</v>
      </c>
      <c r="X449" s="50">
        <v>0.05</v>
      </c>
      <c r="Y449" s="50">
        <v>0.05</v>
      </c>
      <c r="Z449" s="50">
        <v>0.05</v>
      </c>
      <c r="AA449" s="50">
        <v>0.05</v>
      </c>
      <c r="AB449" s="50">
        <v>0.05</v>
      </c>
      <c r="AC449" s="50">
        <v>0.05</v>
      </c>
      <c r="AD449" s="50">
        <v>0.05</v>
      </c>
      <c r="AE449" s="50">
        <v>0.05</v>
      </c>
      <c r="AF449" s="50">
        <v>0.05</v>
      </c>
      <c r="AG449" s="50">
        <v>0.05</v>
      </c>
      <c r="AH449" s="50">
        <v>0.05</v>
      </c>
      <c r="AI449" s="50">
        <v>0.05</v>
      </c>
      <c r="AJ449" s="50">
        <v>0.05</v>
      </c>
      <c r="AK449" s="50">
        <v>0.05</v>
      </c>
      <c r="AL449" s="50">
        <v>0.05</v>
      </c>
      <c r="AM449" s="50">
        <v>0.05</v>
      </c>
      <c r="AN449" s="50">
        <v>0.05</v>
      </c>
      <c r="AO449" s="50">
        <v>0.05</v>
      </c>
      <c r="AP449" s="50">
        <v>0.05</v>
      </c>
      <c r="AQ449" s="50">
        <v>0.05</v>
      </c>
      <c r="AR449" s="50">
        <v>0.05</v>
      </c>
    </row>
    <row r="450" spans="2:44" x14ac:dyDescent="0.25">
      <c r="B450" s="15">
        <v>24</v>
      </c>
      <c r="C450" s="50">
        <v>0.05</v>
      </c>
      <c r="D450" s="50">
        <v>0.05</v>
      </c>
      <c r="E450" s="50">
        <v>0.05</v>
      </c>
      <c r="F450" s="50">
        <v>0.05</v>
      </c>
      <c r="G450" s="50">
        <v>0.05</v>
      </c>
      <c r="H450" s="50">
        <v>0.05</v>
      </c>
      <c r="I450" s="50">
        <v>0.05</v>
      </c>
      <c r="J450" s="50">
        <v>0.05</v>
      </c>
      <c r="K450" s="50">
        <v>0.05</v>
      </c>
      <c r="L450" s="50">
        <v>0.05</v>
      </c>
      <c r="M450" s="50">
        <v>0.05</v>
      </c>
      <c r="N450" s="50">
        <v>0.05</v>
      </c>
      <c r="O450" s="50">
        <v>0.05</v>
      </c>
      <c r="P450" s="50">
        <v>0.05</v>
      </c>
      <c r="Q450" s="50">
        <v>0.05</v>
      </c>
      <c r="R450" s="50">
        <v>0.05</v>
      </c>
      <c r="S450" s="50">
        <v>0.05</v>
      </c>
      <c r="T450" s="50">
        <v>0.05</v>
      </c>
      <c r="U450" s="50">
        <v>0.05</v>
      </c>
      <c r="V450" s="50">
        <v>0.05</v>
      </c>
      <c r="W450" s="50">
        <v>0.05</v>
      </c>
      <c r="X450" s="50">
        <v>0.05</v>
      </c>
      <c r="Y450" s="50">
        <v>0.05</v>
      </c>
      <c r="Z450" s="50">
        <v>0.05</v>
      </c>
      <c r="AA450" s="50">
        <v>0.05</v>
      </c>
      <c r="AB450" s="50">
        <v>0.05</v>
      </c>
      <c r="AC450" s="50">
        <v>0.05</v>
      </c>
      <c r="AD450" s="50">
        <v>0.05</v>
      </c>
      <c r="AE450" s="50">
        <v>0.05</v>
      </c>
      <c r="AF450" s="50">
        <v>0.05</v>
      </c>
      <c r="AG450" s="50">
        <v>0.05</v>
      </c>
      <c r="AH450" s="50">
        <v>0.05</v>
      </c>
      <c r="AI450" s="50">
        <v>0.05</v>
      </c>
      <c r="AJ450" s="50">
        <v>0.05</v>
      </c>
      <c r="AK450" s="50">
        <v>0.05</v>
      </c>
      <c r="AL450" s="50">
        <v>0.05</v>
      </c>
      <c r="AM450" s="50">
        <v>0.05</v>
      </c>
      <c r="AN450" s="50">
        <v>0.05</v>
      </c>
      <c r="AO450" s="50">
        <v>0.05</v>
      </c>
      <c r="AP450" s="50">
        <v>0.05</v>
      </c>
      <c r="AQ450" s="50">
        <v>0.05</v>
      </c>
      <c r="AR450" s="50">
        <v>0.05</v>
      </c>
    </row>
    <row r="451" spans="2:44" x14ac:dyDescent="0.25">
      <c r="B451" s="15">
        <v>25</v>
      </c>
      <c r="C451" s="50">
        <v>0.05</v>
      </c>
      <c r="D451" s="50">
        <v>0.05</v>
      </c>
      <c r="E451" s="50">
        <v>0.05</v>
      </c>
      <c r="F451" s="50">
        <v>0.05</v>
      </c>
      <c r="G451" s="50">
        <v>0.05</v>
      </c>
      <c r="H451" s="50">
        <v>0.05</v>
      </c>
      <c r="I451" s="50">
        <v>0.05</v>
      </c>
      <c r="J451" s="50">
        <v>0.05</v>
      </c>
      <c r="K451" s="50">
        <v>0.05</v>
      </c>
      <c r="L451" s="50">
        <v>0.05</v>
      </c>
      <c r="M451" s="50">
        <v>0.05</v>
      </c>
      <c r="N451" s="50">
        <v>0.05</v>
      </c>
      <c r="O451" s="50">
        <v>0.05</v>
      </c>
      <c r="P451" s="50">
        <v>0.05</v>
      </c>
      <c r="Q451" s="50">
        <v>0.05</v>
      </c>
      <c r="R451" s="50">
        <v>0.05</v>
      </c>
      <c r="S451" s="50">
        <v>0.05</v>
      </c>
      <c r="T451" s="50">
        <v>0.05</v>
      </c>
      <c r="U451" s="50">
        <v>0.05</v>
      </c>
      <c r="V451" s="50">
        <v>0.05</v>
      </c>
      <c r="W451" s="50">
        <v>0.05</v>
      </c>
      <c r="X451" s="50">
        <v>0.05</v>
      </c>
      <c r="Y451" s="50">
        <v>0.05</v>
      </c>
      <c r="Z451" s="50">
        <v>0.05</v>
      </c>
      <c r="AA451" s="50">
        <v>0.05</v>
      </c>
      <c r="AB451" s="50">
        <v>0.05</v>
      </c>
      <c r="AC451" s="50">
        <v>0.05</v>
      </c>
      <c r="AD451" s="50">
        <v>0.05</v>
      </c>
      <c r="AE451" s="50">
        <v>0.05</v>
      </c>
      <c r="AF451" s="50">
        <v>0.05</v>
      </c>
      <c r="AG451" s="50">
        <v>0.05</v>
      </c>
      <c r="AH451" s="50">
        <v>0.05</v>
      </c>
      <c r="AI451" s="50">
        <v>0.05</v>
      </c>
      <c r="AJ451" s="50">
        <v>0.05</v>
      </c>
      <c r="AK451" s="50">
        <v>0.05</v>
      </c>
      <c r="AL451" s="50">
        <v>0.05</v>
      </c>
      <c r="AM451" s="50">
        <v>0.05</v>
      </c>
      <c r="AN451" s="50">
        <v>0.05</v>
      </c>
      <c r="AO451" s="50">
        <v>0.05</v>
      </c>
      <c r="AP451" s="50">
        <v>0.05</v>
      </c>
      <c r="AQ451" s="50">
        <v>0.05</v>
      </c>
      <c r="AR451" s="50">
        <v>0.05</v>
      </c>
    </row>
    <row r="452" spans="2:44" x14ac:dyDescent="0.25">
      <c r="B452" s="15">
        <v>26</v>
      </c>
      <c r="C452" s="50">
        <v>0.05</v>
      </c>
      <c r="D452" s="50">
        <v>0.05</v>
      </c>
      <c r="E452" s="50">
        <v>0.05</v>
      </c>
      <c r="F452" s="50">
        <v>0.05</v>
      </c>
      <c r="G452" s="50">
        <v>0.05</v>
      </c>
      <c r="H452" s="50">
        <v>0.05</v>
      </c>
      <c r="I452" s="50">
        <v>0.05</v>
      </c>
      <c r="J452" s="50">
        <v>0.05</v>
      </c>
      <c r="K452" s="50">
        <v>0.05</v>
      </c>
      <c r="L452" s="50">
        <v>0.05</v>
      </c>
      <c r="M452" s="50">
        <v>0.05</v>
      </c>
      <c r="N452" s="50">
        <v>0.05</v>
      </c>
      <c r="O452" s="50">
        <v>0.05</v>
      </c>
      <c r="P452" s="50">
        <v>0.05</v>
      </c>
      <c r="Q452" s="50">
        <v>0.05</v>
      </c>
      <c r="R452" s="50">
        <v>0.05</v>
      </c>
      <c r="S452" s="50">
        <v>0.05</v>
      </c>
      <c r="T452" s="50">
        <v>0.05</v>
      </c>
      <c r="U452" s="50">
        <v>0.05</v>
      </c>
      <c r="V452" s="50">
        <v>0.05</v>
      </c>
      <c r="W452" s="50">
        <v>0.05</v>
      </c>
      <c r="X452" s="50">
        <v>0.05</v>
      </c>
      <c r="Y452" s="50">
        <v>0.05</v>
      </c>
      <c r="Z452" s="50">
        <v>0.05</v>
      </c>
      <c r="AA452" s="50">
        <v>0.05</v>
      </c>
      <c r="AB452" s="50">
        <v>0.05</v>
      </c>
      <c r="AC452" s="50">
        <v>0.05</v>
      </c>
      <c r="AD452" s="50">
        <v>0.05</v>
      </c>
      <c r="AE452" s="50">
        <v>0.05</v>
      </c>
      <c r="AF452" s="50">
        <v>0.05</v>
      </c>
      <c r="AG452" s="50">
        <v>0.05</v>
      </c>
      <c r="AH452" s="50">
        <v>0.05</v>
      </c>
      <c r="AI452" s="50">
        <v>0.05</v>
      </c>
      <c r="AJ452" s="50">
        <v>0.05</v>
      </c>
      <c r="AK452" s="50">
        <v>0.05</v>
      </c>
      <c r="AL452" s="50">
        <v>0.05</v>
      </c>
      <c r="AM452" s="50">
        <v>0.05</v>
      </c>
      <c r="AN452" s="50">
        <v>0.05</v>
      </c>
      <c r="AO452" s="50">
        <v>0.05</v>
      </c>
      <c r="AP452" s="50">
        <v>0.05</v>
      </c>
      <c r="AQ452" s="50">
        <v>0.05</v>
      </c>
      <c r="AR452" s="50">
        <v>0.05</v>
      </c>
    </row>
    <row r="453" spans="2:44" x14ac:dyDescent="0.25">
      <c r="B453" s="15">
        <v>27</v>
      </c>
      <c r="C453" s="50">
        <v>0.05</v>
      </c>
      <c r="D453" s="50">
        <v>0.05</v>
      </c>
      <c r="E453" s="50">
        <v>0.05</v>
      </c>
      <c r="F453" s="50">
        <v>0.05</v>
      </c>
      <c r="G453" s="50">
        <v>0.05</v>
      </c>
      <c r="H453" s="50">
        <v>0.05</v>
      </c>
      <c r="I453" s="50">
        <v>0.05</v>
      </c>
      <c r="J453" s="50">
        <v>0.05</v>
      </c>
      <c r="K453" s="50">
        <v>0.05</v>
      </c>
      <c r="L453" s="50">
        <v>0.05</v>
      </c>
      <c r="M453" s="50">
        <v>0.05</v>
      </c>
      <c r="N453" s="50">
        <v>0.05</v>
      </c>
      <c r="O453" s="50">
        <v>0.05</v>
      </c>
      <c r="P453" s="50">
        <v>0.05</v>
      </c>
      <c r="Q453" s="50">
        <v>0.05</v>
      </c>
      <c r="R453" s="50">
        <v>0.05</v>
      </c>
      <c r="S453" s="50">
        <v>0.05</v>
      </c>
      <c r="T453" s="50">
        <v>0.05</v>
      </c>
      <c r="U453" s="50">
        <v>0.05</v>
      </c>
      <c r="V453" s="50">
        <v>0.05</v>
      </c>
      <c r="W453" s="50">
        <v>0.05</v>
      </c>
      <c r="X453" s="50">
        <v>0.05</v>
      </c>
      <c r="Y453" s="50">
        <v>0.05</v>
      </c>
      <c r="Z453" s="50">
        <v>0.05</v>
      </c>
      <c r="AA453" s="50">
        <v>0.05</v>
      </c>
      <c r="AB453" s="50">
        <v>0.05</v>
      </c>
      <c r="AC453" s="50">
        <v>0.05</v>
      </c>
      <c r="AD453" s="50">
        <v>0.05</v>
      </c>
      <c r="AE453" s="50">
        <v>0.05</v>
      </c>
      <c r="AF453" s="50">
        <v>0.05</v>
      </c>
      <c r="AG453" s="50">
        <v>0.05</v>
      </c>
      <c r="AH453" s="50">
        <v>0.05</v>
      </c>
      <c r="AI453" s="50">
        <v>0.05</v>
      </c>
      <c r="AJ453" s="50">
        <v>0.05</v>
      </c>
      <c r="AK453" s="50">
        <v>0.05</v>
      </c>
      <c r="AL453" s="50">
        <v>0.05</v>
      </c>
      <c r="AM453" s="50">
        <v>0.05</v>
      </c>
      <c r="AN453" s="50">
        <v>0.05</v>
      </c>
      <c r="AO453" s="50">
        <v>0.05</v>
      </c>
      <c r="AP453" s="50">
        <v>0.05</v>
      </c>
      <c r="AQ453" s="50">
        <v>0.05</v>
      </c>
      <c r="AR453" s="50">
        <v>0.05</v>
      </c>
    </row>
    <row r="454" spans="2:44" x14ac:dyDescent="0.25">
      <c r="B454" s="15">
        <v>28</v>
      </c>
      <c r="C454" s="50">
        <v>0.05</v>
      </c>
      <c r="D454" s="50">
        <v>0.05</v>
      </c>
      <c r="E454" s="50">
        <v>0.05</v>
      </c>
      <c r="F454" s="50">
        <v>0.05</v>
      </c>
      <c r="G454" s="50">
        <v>0.05</v>
      </c>
      <c r="H454" s="50">
        <v>0.05</v>
      </c>
      <c r="I454" s="50">
        <v>0.05</v>
      </c>
      <c r="J454" s="50">
        <v>0.05</v>
      </c>
      <c r="K454" s="50">
        <v>0.05</v>
      </c>
      <c r="L454" s="50">
        <v>0.05</v>
      </c>
      <c r="M454" s="50">
        <v>0.05</v>
      </c>
      <c r="N454" s="50">
        <v>0.05</v>
      </c>
      <c r="O454" s="50">
        <v>0.05</v>
      </c>
      <c r="P454" s="50">
        <v>0.05</v>
      </c>
      <c r="Q454" s="50">
        <v>0.05</v>
      </c>
      <c r="R454" s="50">
        <v>0.05</v>
      </c>
      <c r="S454" s="50">
        <v>0.05</v>
      </c>
      <c r="T454" s="50">
        <v>0.05</v>
      </c>
      <c r="U454" s="50">
        <v>0.05</v>
      </c>
      <c r="V454" s="50">
        <v>0.05</v>
      </c>
      <c r="W454" s="50">
        <v>0.05</v>
      </c>
      <c r="X454" s="50">
        <v>0.05</v>
      </c>
      <c r="Y454" s="50">
        <v>0.05</v>
      </c>
      <c r="Z454" s="50">
        <v>0.05</v>
      </c>
      <c r="AA454" s="50">
        <v>0.05</v>
      </c>
      <c r="AB454" s="50">
        <v>0.05</v>
      </c>
      <c r="AC454" s="50">
        <v>0.05</v>
      </c>
      <c r="AD454" s="50">
        <v>0.05</v>
      </c>
      <c r="AE454" s="50">
        <v>0.05</v>
      </c>
      <c r="AF454" s="50">
        <v>0.05</v>
      </c>
      <c r="AG454" s="50">
        <v>0.05</v>
      </c>
      <c r="AH454" s="50">
        <v>0.05</v>
      </c>
      <c r="AI454" s="50">
        <v>0.05</v>
      </c>
      <c r="AJ454" s="50">
        <v>0.05</v>
      </c>
      <c r="AK454" s="50">
        <v>0.05</v>
      </c>
      <c r="AL454" s="50">
        <v>0.05</v>
      </c>
      <c r="AM454" s="50">
        <v>0.05</v>
      </c>
      <c r="AN454" s="50">
        <v>0.05</v>
      </c>
      <c r="AO454" s="50">
        <v>0.05</v>
      </c>
      <c r="AP454" s="50">
        <v>0.05</v>
      </c>
      <c r="AQ454" s="50">
        <v>0.05</v>
      </c>
      <c r="AR454" s="50">
        <v>0.05</v>
      </c>
    </row>
    <row r="455" spans="2:44" x14ac:dyDescent="0.25">
      <c r="B455" s="15">
        <v>29</v>
      </c>
      <c r="C455" s="50">
        <v>0.05</v>
      </c>
      <c r="D455" s="50">
        <v>0.05</v>
      </c>
      <c r="E455" s="50">
        <v>0.05</v>
      </c>
      <c r="F455" s="50">
        <v>0.05</v>
      </c>
      <c r="G455" s="50">
        <v>0.05</v>
      </c>
      <c r="H455" s="50">
        <v>0.05</v>
      </c>
      <c r="I455" s="50">
        <v>0.05</v>
      </c>
      <c r="J455" s="50">
        <v>0.05</v>
      </c>
      <c r="K455" s="50">
        <v>0.05</v>
      </c>
      <c r="L455" s="50">
        <v>0.05</v>
      </c>
      <c r="M455" s="50">
        <v>0.05</v>
      </c>
      <c r="N455" s="50">
        <v>0.05</v>
      </c>
      <c r="O455" s="50">
        <v>0.05</v>
      </c>
      <c r="P455" s="50">
        <v>0.05</v>
      </c>
      <c r="Q455" s="50">
        <v>0.05</v>
      </c>
      <c r="R455" s="50">
        <v>0.05</v>
      </c>
      <c r="S455" s="50">
        <v>0.05</v>
      </c>
      <c r="T455" s="50">
        <v>0.05</v>
      </c>
      <c r="U455" s="50">
        <v>0.05</v>
      </c>
      <c r="V455" s="50">
        <v>0.05</v>
      </c>
      <c r="W455" s="50">
        <v>0.05</v>
      </c>
      <c r="X455" s="50">
        <v>0.05</v>
      </c>
      <c r="Y455" s="50">
        <v>0.05</v>
      </c>
      <c r="Z455" s="50">
        <v>0.05</v>
      </c>
      <c r="AA455" s="50">
        <v>0.05</v>
      </c>
      <c r="AB455" s="50">
        <v>0.05</v>
      </c>
      <c r="AC455" s="50">
        <v>0.05</v>
      </c>
      <c r="AD455" s="50">
        <v>0.05</v>
      </c>
      <c r="AE455" s="50">
        <v>0.05</v>
      </c>
      <c r="AF455" s="50">
        <v>0.05</v>
      </c>
      <c r="AG455" s="50">
        <v>0.05</v>
      </c>
      <c r="AH455" s="50">
        <v>0.05</v>
      </c>
      <c r="AI455" s="50">
        <v>0.05</v>
      </c>
      <c r="AJ455" s="50">
        <v>0.05</v>
      </c>
      <c r="AK455" s="50">
        <v>0.05</v>
      </c>
      <c r="AL455" s="50">
        <v>0.05</v>
      </c>
      <c r="AM455" s="50">
        <v>0.05</v>
      </c>
      <c r="AN455" s="50">
        <v>0.05</v>
      </c>
      <c r="AO455" s="50">
        <v>0.05</v>
      </c>
      <c r="AP455" s="50">
        <v>0.05</v>
      </c>
      <c r="AQ455" s="50">
        <v>0.05</v>
      </c>
      <c r="AR455" s="50">
        <v>0.05</v>
      </c>
    </row>
    <row r="456" spans="2:44" x14ac:dyDescent="0.25">
      <c r="B456" s="15">
        <v>30</v>
      </c>
      <c r="C456" s="50">
        <v>0.05</v>
      </c>
      <c r="D456" s="50">
        <v>0.05</v>
      </c>
      <c r="E456" s="50">
        <v>0.05</v>
      </c>
      <c r="F456" s="50">
        <v>0.05</v>
      </c>
      <c r="G456" s="50">
        <v>0.05</v>
      </c>
      <c r="H456" s="50">
        <v>0.05</v>
      </c>
      <c r="I456" s="50">
        <v>0.05</v>
      </c>
      <c r="J456" s="50">
        <v>0.05</v>
      </c>
      <c r="K456" s="50">
        <v>0.05</v>
      </c>
      <c r="L456" s="50">
        <v>0.05</v>
      </c>
      <c r="M456" s="50">
        <v>0.05</v>
      </c>
      <c r="N456" s="50">
        <v>0.05</v>
      </c>
      <c r="O456" s="50">
        <v>0.05</v>
      </c>
      <c r="P456" s="50">
        <v>0.05</v>
      </c>
      <c r="Q456" s="50">
        <v>0.05</v>
      </c>
      <c r="R456" s="50">
        <v>0.05</v>
      </c>
      <c r="S456" s="50">
        <v>0.05</v>
      </c>
      <c r="T456" s="50">
        <v>0.05</v>
      </c>
      <c r="U456" s="50">
        <v>0.05</v>
      </c>
      <c r="V456" s="50">
        <v>0.05</v>
      </c>
      <c r="W456" s="50">
        <v>0.05</v>
      </c>
      <c r="X456" s="50">
        <v>0.05</v>
      </c>
      <c r="Y456" s="50">
        <v>0.05</v>
      </c>
      <c r="Z456" s="50">
        <v>0.05</v>
      </c>
      <c r="AA456" s="50">
        <v>0.05</v>
      </c>
      <c r="AB456" s="50">
        <v>0.05</v>
      </c>
      <c r="AC456" s="50">
        <v>0.05</v>
      </c>
      <c r="AD456" s="50">
        <v>0.05</v>
      </c>
      <c r="AE456" s="50">
        <v>0.05</v>
      </c>
      <c r="AF456" s="50">
        <v>0.05</v>
      </c>
      <c r="AG456" s="50">
        <v>0.05</v>
      </c>
      <c r="AH456" s="50">
        <v>0.05</v>
      </c>
      <c r="AI456" s="50">
        <v>0.05</v>
      </c>
      <c r="AJ456" s="50">
        <v>0.05</v>
      </c>
      <c r="AK456" s="50">
        <v>0.05</v>
      </c>
      <c r="AL456" s="50">
        <v>0.05</v>
      </c>
      <c r="AM456" s="50">
        <v>0.05</v>
      </c>
      <c r="AN456" s="50">
        <v>0.05</v>
      </c>
      <c r="AO456" s="50">
        <v>0.05</v>
      </c>
      <c r="AP456" s="50">
        <v>0.05</v>
      </c>
      <c r="AQ456" s="50">
        <v>0.05</v>
      </c>
      <c r="AR456" s="50">
        <v>0.05</v>
      </c>
    </row>
    <row r="457" spans="2:44" x14ac:dyDescent="0.25">
      <c r="B457" s="15">
        <v>31</v>
      </c>
      <c r="C457" s="50">
        <v>0.05</v>
      </c>
      <c r="D457" s="50">
        <v>0.05</v>
      </c>
      <c r="E457" s="50">
        <v>0.05</v>
      </c>
      <c r="F457" s="50">
        <v>0.05</v>
      </c>
      <c r="G457" s="50">
        <v>0.05</v>
      </c>
      <c r="H457" s="50">
        <v>0.05</v>
      </c>
      <c r="I457" s="50">
        <v>0.05</v>
      </c>
      <c r="J457" s="50">
        <v>0.05</v>
      </c>
      <c r="K457" s="50">
        <v>0.05</v>
      </c>
      <c r="L457" s="50">
        <v>0.05</v>
      </c>
      <c r="M457" s="50">
        <v>0.05</v>
      </c>
      <c r="N457" s="50">
        <v>0.05</v>
      </c>
      <c r="O457" s="50">
        <v>0.05</v>
      </c>
      <c r="P457" s="50">
        <v>0.05</v>
      </c>
      <c r="Q457" s="50">
        <v>0.05</v>
      </c>
      <c r="R457" s="50">
        <v>0.05</v>
      </c>
      <c r="S457" s="50">
        <v>0.05</v>
      </c>
      <c r="T457" s="50">
        <v>0.05</v>
      </c>
      <c r="U457" s="50">
        <v>0.05</v>
      </c>
      <c r="V457" s="50">
        <v>0.05</v>
      </c>
      <c r="W457" s="50">
        <v>0.05</v>
      </c>
      <c r="X457" s="50">
        <v>0.05</v>
      </c>
      <c r="Y457" s="50">
        <v>0.05</v>
      </c>
      <c r="Z457" s="50">
        <v>0.05</v>
      </c>
      <c r="AA457" s="50">
        <v>0.05</v>
      </c>
      <c r="AB457" s="50">
        <v>0.05</v>
      </c>
      <c r="AC457" s="50">
        <v>0.05</v>
      </c>
      <c r="AD457" s="50">
        <v>0.05</v>
      </c>
      <c r="AE457" s="50">
        <v>0.05</v>
      </c>
      <c r="AF457" s="50">
        <v>0.05</v>
      </c>
      <c r="AG457" s="50">
        <v>0.05</v>
      </c>
      <c r="AH457" s="50">
        <v>0.05</v>
      </c>
      <c r="AI457" s="50">
        <v>0.05</v>
      </c>
      <c r="AJ457" s="50">
        <v>0.05</v>
      </c>
      <c r="AK457" s="50">
        <v>0.05</v>
      </c>
      <c r="AL457" s="50">
        <v>0.05</v>
      </c>
      <c r="AM457" s="50">
        <v>0.05</v>
      </c>
      <c r="AN457" s="50">
        <v>0.05</v>
      </c>
      <c r="AO457" s="50">
        <v>0.05</v>
      </c>
      <c r="AP457" s="50">
        <v>0.05</v>
      </c>
      <c r="AQ457" s="50">
        <v>0.05</v>
      </c>
      <c r="AR457" s="50">
        <v>0.05</v>
      </c>
    </row>
    <row r="458" spans="2:44" x14ac:dyDescent="0.25">
      <c r="B458" s="15">
        <v>32</v>
      </c>
      <c r="C458" s="50">
        <v>0.05</v>
      </c>
      <c r="D458" s="50">
        <v>0.05</v>
      </c>
      <c r="E458" s="50">
        <v>0.05</v>
      </c>
      <c r="F458" s="50">
        <v>0.05</v>
      </c>
      <c r="G458" s="50">
        <v>0.05</v>
      </c>
      <c r="H458" s="50">
        <v>0.05</v>
      </c>
      <c r="I458" s="50">
        <v>0.05</v>
      </c>
      <c r="J458" s="50">
        <v>0.05</v>
      </c>
      <c r="K458" s="50">
        <v>0.05</v>
      </c>
      <c r="L458" s="50">
        <v>0.05</v>
      </c>
      <c r="M458" s="50">
        <v>0.05</v>
      </c>
      <c r="N458" s="50">
        <v>0.05</v>
      </c>
      <c r="O458" s="50">
        <v>0.05</v>
      </c>
      <c r="P458" s="50">
        <v>0.05</v>
      </c>
      <c r="Q458" s="50">
        <v>0.05</v>
      </c>
      <c r="R458" s="50">
        <v>0.05</v>
      </c>
      <c r="S458" s="50">
        <v>0.05</v>
      </c>
      <c r="T458" s="50">
        <v>0.05</v>
      </c>
      <c r="U458" s="50">
        <v>0.05</v>
      </c>
      <c r="V458" s="50">
        <v>0.05</v>
      </c>
      <c r="W458" s="50">
        <v>0.05</v>
      </c>
      <c r="X458" s="50">
        <v>0.05</v>
      </c>
      <c r="Y458" s="50">
        <v>0.05</v>
      </c>
      <c r="Z458" s="50">
        <v>0.05</v>
      </c>
      <c r="AA458" s="50">
        <v>0.05</v>
      </c>
      <c r="AB458" s="50">
        <v>0.05</v>
      </c>
      <c r="AC458" s="50">
        <v>0.05</v>
      </c>
      <c r="AD458" s="50">
        <v>0.05</v>
      </c>
      <c r="AE458" s="50">
        <v>0.05</v>
      </c>
      <c r="AF458" s="50">
        <v>0.05</v>
      </c>
      <c r="AG458" s="50">
        <v>0.05</v>
      </c>
      <c r="AH458" s="50">
        <v>0.05</v>
      </c>
      <c r="AI458" s="50">
        <v>0.05</v>
      </c>
      <c r="AJ458" s="50">
        <v>0.05</v>
      </c>
      <c r="AK458" s="50">
        <v>0.05</v>
      </c>
      <c r="AL458" s="50">
        <v>0.05</v>
      </c>
      <c r="AM458" s="50">
        <v>0.05</v>
      </c>
      <c r="AN458" s="50">
        <v>0.05</v>
      </c>
      <c r="AO458" s="50">
        <v>0.05</v>
      </c>
      <c r="AP458" s="50">
        <v>0.05</v>
      </c>
      <c r="AQ458" s="50">
        <v>0.05</v>
      </c>
      <c r="AR458" s="50">
        <v>0.05</v>
      </c>
    </row>
    <row r="459" spans="2:44" x14ac:dyDescent="0.25">
      <c r="B459" s="15">
        <v>33</v>
      </c>
      <c r="C459" s="50">
        <v>0.05</v>
      </c>
      <c r="D459" s="50">
        <v>0.05</v>
      </c>
      <c r="E459" s="50">
        <v>0.05</v>
      </c>
      <c r="F459" s="50">
        <v>0.05</v>
      </c>
      <c r="G459" s="50">
        <v>0.05</v>
      </c>
      <c r="H459" s="50">
        <v>0.05</v>
      </c>
      <c r="I459" s="50">
        <v>0.05</v>
      </c>
      <c r="J459" s="50">
        <v>0.05</v>
      </c>
      <c r="K459" s="50">
        <v>0.05</v>
      </c>
      <c r="L459" s="50">
        <v>0.05</v>
      </c>
      <c r="M459" s="50">
        <v>0.05</v>
      </c>
      <c r="N459" s="50">
        <v>0.05</v>
      </c>
      <c r="O459" s="50">
        <v>0.05</v>
      </c>
      <c r="P459" s="50">
        <v>0.05</v>
      </c>
      <c r="Q459" s="50">
        <v>0.05</v>
      </c>
      <c r="R459" s="50">
        <v>0.05</v>
      </c>
      <c r="S459" s="50">
        <v>0.05</v>
      </c>
      <c r="T459" s="50">
        <v>0.05</v>
      </c>
      <c r="U459" s="50">
        <v>0.05</v>
      </c>
      <c r="V459" s="50">
        <v>0.05</v>
      </c>
      <c r="W459" s="50">
        <v>0.05</v>
      </c>
      <c r="X459" s="50">
        <v>0.05</v>
      </c>
      <c r="Y459" s="50">
        <v>0.05</v>
      </c>
      <c r="Z459" s="50">
        <v>0.05</v>
      </c>
      <c r="AA459" s="50">
        <v>0.05</v>
      </c>
      <c r="AB459" s="50">
        <v>0.05</v>
      </c>
      <c r="AC459" s="50">
        <v>0.05</v>
      </c>
      <c r="AD459" s="50">
        <v>0.05</v>
      </c>
      <c r="AE459" s="50">
        <v>0.05</v>
      </c>
      <c r="AF459" s="50">
        <v>0.05</v>
      </c>
      <c r="AG459" s="50">
        <v>0.05</v>
      </c>
      <c r="AH459" s="50">
        <v>0.05</v>
      </c>
      <c r="AI459" s="50">
        <v>0.05</v>
      </c>
      <c r="AJ459" s="50">
        <v>0.05</v>
      </c>
      <c r="AK459" s="50">
        <v>0.05</v>
      </c>
      <c r="AL459" s="50">
        <v>0.05</v>
      </c>
      <c r="AM459" s="50">
        <v>0.05</v>
      </c>
      <c r="AN459" s="50">
        <v>0.05</v>
      </c>
      <c r="AO459" s="50">
        <v>0.05</v>
      </c>
      <c r="AP459" s="50">
        <v>0.05</v>
      </c>
      <c r="AQ459" s="50">
        <v>0.05</v>
      </c>
      <c r="AR459" s="50">
        <v>0.05</v>
      </c>
    </row>
    <row r="460" spans="2:44" x14ac:dyDescent="0.25">
      <c r="B460" s="15">
        <v>34</v>
      </c>
      <c r="C460" s="50">
        <v>0.05</v>
      </c>
      <c r="D460" s="50">
        <v>0.05</v>
      </c>
      <c r="E460" s="50">
        <v>0.05</v>
      </c>
      <c r="F460" s="50">
        <v>0.05</v>
      </c>
      <c r="G460" s="50">
        <v>0.05</v>
      </c>
      <c r="H460" s="50">
        <v>0.05</v>
      </c>
      <c r="I460" s="50">
        <v>0.05</v>
      </c>
      <c r="J460" s="50">
        <v>0.05</v>
      </c>
      <c r="K460" s="50">
        <v>0.05</v>
      </c>
      <c r="L460" s="50">
        <v>0.05</v>
      </c>
      <c r="M460" s="50">
        <v>0.05</v>
      </c>
      <c r="N460" s="50">
        <v>0.05</v>
      </c>
      <c r="O460" s="50">
        <v>0.05</v>
      </c>
      <c r="P460" s="50">
        <v>0.05</v>
      </c>
      <c r="Q460" s="50">
        <v>0.05</v>
      </c>
      <c r="R460" s="50">
        <v>0.05</v>
      </c>
      <c r="S460" s="50">
        <v>0.05</v>
      </c>
      <c r="T460" s="50">
        <v>0.05</v>
      </c>
      <c r="U460" s="50">
        <v>0.05</v>
      </c>
      <c r="V460" s="50">
        <v>0.05</v>
      </c>
      <c r="W460" s="50">
        <v>0.05</v>
      </c>
      <c r="X460" s="50">
        <v>0.05</v>
      </c>
      <c r="Y460" s="50">
        <v>0.05</v>
      </c>
      <c r="Z460" s="50">
        <v>0.05</v>
      </c>
      <c r="AA460" s="50">
        <v>0.05</v>
      </c>
      <c r="AB460" s="50">
        <v>0.05</v>
      </c>
      <c r="AC460" s="50">
        <v>0.05</v>
      </c>
      <c r="AD460" s="50">
        <v>0.05</v>
      </c>
      <c r="AE460" s="50">
        <v>0.05</v>
      </c>
      <c r="AF460" s="50">
        <v>0.05</v>
      </c>
      <c r="AG460" s="50">
        <v>0.05</v>
      </c>
      <c r="AH460" s="50">
        <v>0.05</v>
      </c>
      <c r="AI460" s="50">
        <v>0.05</v>
      </c>
      <c r="AJ460" s="50">
        <v>0.05</v>
      </c>
      <c r="AK460" s="50">
        <v>0.05</v>
      </c>
      <c r="AL460" s="50">
        <v>0.05</v>
      </c>
      <c r="AM460" s="50">
        <v>0.05</v>
      </c>
      <c r="AN460" s="50">
        <v>0.05</v>
      </c>
      <c r="AO460" s="50">
        <v>0.05</v>
      </c>
      <c r="AP460" s="50">
        <v>0.05</v>
      </c>
      <c r="AQ460" s="50">
        <v>0.05</v>
      </c>
      <c r="AR460" s="50">
        <v>0.05</v>
      </c>
    </row>
    <row r="461" spans="2:44" x14ac:dyDescent="0.25">
      <c r="B461" s="15">
        <v>35</v>
      </c>
      <c r="C461" s="50">
        <v>0.05</v>
      </c>
      <c r="D461" s="50">
        <v>0.05</v>
      </c>
      <c r="E461" s="50">
        <v>0.05</v>
      </c>
      <c r="F461" s="50">
        <v>0.05</v>
      </c>
      <c r="G461" s="50">
        <v>0.05</v>
      </c>
      <c r="H461" s="50">
        <v>0.05</v>
      </c>
      <c r="I461" s="50">
        <v>0.05</v>
      </c>
      <c r="J461" s="50">
        <v>0.05</v>
      </c>
      <c r="K461" s="50">
        <v>0.05</v>
      </c>
      <c r="L461" s="50">
        <v>0.05</v>
      </c>
      <c r="M461" s="50">
        <v>0.05</v>
      </c>
      <c r="N461" s="50">
        <v>0.05</v>
      </c>
      <c r="O461" s="50">
        <v>0.05</v>
      </c>
      <c r="P461" s="50">
        <v>0.05</v>
      </c>
      <c r="Q461" s="50">
        <v>0.05</v>
      </c>
      <c r="R461" s="50">
        <v>0.05</v>
      </c>
      <c r="S461" s="50">
        <v>0.05</v>
      </c>
      <c r="T461" s="50">
        <v>0.05</v>
      </c>
      <c r="U461" s="50">
        <v>0.05</v>
      </c>
      <c r="V461" s="50">
        <v>0.05</v>
      </c>
      <c r="W461" s="50">
        <v>0.05</v>
      </c>
      <c r="X461" s="50">
        <v>0.05</v>
      </c>
      <c r="Y461" s="50">
        <v>0.05</v>
      </c>
      <c r="Z461" s="50">
        <v>0.05</v>
      </c>
      <c r="AA461" s="50">
        <v>0.05</v>
      </c>
      <c r="AB461" s="50">
        <v>0.05</v>
      </c>
      <c r="AC461" s="50">
        <v>0.05</v>
      </c>
      <c r="AD461" s="50">
        <v>0.05</v>
      </c>
      <c r="AE461" s="50">
        <v>0.05</v>
      </c>
      <c r="AF461" s="50">
        <v>0.05</v>
      </c>
      <c r="AG461" s="50">
        <v>0.05</v>
      </c>
      <c r="AH461" s="50">
        <v>0.05</v>
      </c>
      <c r="AI461" s="50">
        <v>0.05</v>
      </c>
      <c r="AJ461" s="50">
        <v>0.05</v>
      </c>
      <c r="AK461" s="50">
        <v>0.05</v>
      </c>
      <c r="AL461" s="50">
        <v>0.05</v>
      </c>
      <c r="AM461" s="50">
        <v>0.05</v>
      </c>
      <c r="AN461" s="50">
        <v>0.05</v>
      </c>
      <c r="AO461" s="50">
        <v>0.05</v>
      </c>
      <c r="AP461" s="50">
        <v>0.05</v>
      </c>
      <c r="AQ461" s="50">
        <v>0.05</v>
      </c>
      <c r="AR461" s="50">
        <v>0.05</v>
      </c>
    </row>
    <row r="462" spans="2:44" x14ac:dyDescent="0.25">
      <c r="B462" s="15">
        <v>36</v>
      </c>
      <c r="C462" s="50">
        <v>0.05</v>
      </c>
      <c r="D462" s="50">
        <v>0.05</v>
      </c>
      <c r="E462" s="50">
        <v>0.05</v>
      </c>
      <c r="F462" s="50">
        <v>0.05</v>
      </c>
      <c r="G462" s="50">
        <v>0.05</v>
      </c>
      <c r="H462" s="50">
        <v>0.05</v>
      </c>
      <c r="I462" s="50">
        <v>0.05</v>
      </c>
      <c r="J462" s="50">
        <v>0.05</v>
      </c>
      <c r="K462" s="50">
        <v>0.05</v>
      </c>
      <c r="L462" s="50">
        <v>0.05</v>
      </c>
      <c r="M462" s="50">
        <v>0.05</v>
      </c>
      <c r="N462" s="50">
        <v>0.05</v>
      </c>
      <c r="O462" s="50">
        <v>0.05</v>
      </c>
      <c r="P462" s="50">
        <v>0.05</v>
      </c>
      <c r="Q462" s="50">
        <v>0.05</v>
      </c>
      <c r="R462" s="50">
        <v>0.05</v>
      </c>
      <c r="S462" s="50">
        <v>0.05</v>
      </c>
      <c r="T462" s="50">
        <v>0.05</v>
      </c>
      <c r="U462" s="50">
        <v>0.05</v>
      </c>
      <c r="V462" s="50">
        <v>0.05</v>
      </c>
      <c r="W462" s="50">
        <v>0.05</v>
      </c>
      <c r="X462" s="50">
        <v>0.05</v>
      </c>
      <c r="Y462" s="50">
        <v>0.05</v>
      </c>
      <c r="Z462" s="50">
        <v>0.05</v>
      </c>
      <c r="AA462" s="50">
        <v>0.05</v>
      </c>
      <c r="AB462" s="50">
        <v>0.05</v>
      </c>
      <c r="AC462" s="50">
        <v>0.05</v>
      </c>
      <c r="AD462" s="50">
        <v>0.05</v>
      </c>
      <c r="AE462" s="50">
        <v>0.05</v>
      </c>
      <c r="AF462" s="50">
        <v>0.05</v>
      </c>
      <c r="AG462" s="50">
        <v>0.05</v>
      </c>
      <c r="AH462" s="50">
        <v>0.05</v>
      </c>
      <c r="AI462" s="50">
        <v>0.05</v>
      </c>
      <c r="AJ462" s="50">
        <v>0.05</v>
      </c>
      <c r="AK462" s="50">
        <v>0.05</v>
      </c>
      <c r="AL462" s="50">
        <v>0.05</v>
      </c>
      <c r="AM462" s="50">
        <v>0.05</v>
      </c>
      <c r="AN462" s="50">
        <v>0.05</v>
      </c>
      <c r="AO462" s="50">
        <v>0.05</v>
      </c>
      <c r="AP462" s="50">
        <v>0.05</v>
      </c>
      <c r="AQ462" s="50">
        <v>0.05</v>
      </c>
      <c r="AR462" s="50">
        <v>0.05</v>
      </c>
    </row>
    <row r="463" spans="2:44" x14ac:dyDescent="0.25">
      <c r="B463" s="15">
        <v>37</v>
      </c>
      <c r="C463" s="50">
        <v>0.05</v>
      </c>
      <c r="D463" s="50">
        <v>0.05</v>
      </c>
      <c r="E463" s="50">
        <v>0.05</v>
      </c>
      <c r="F463" s="50">
        <v>0.05</v>
      </c>
      <c r="G463" s="50">
        <v>0.05</v>
      </c>
      <c r="H463" s="50">
        <v>0.05</v>
      </c>
      <c r="I463" s="50">
        <v>0.05</v>
      </c>
      <c r="J463" s="50">
        <v>0.05</v>
      </c>
      <c r="K463" s="50">
        <v>0.05</v>
      </c>
      <c r="L463" s="50">
        <v>0.05</v>
      </c>
      <c r="M463" s="50">
        <v>0.05</v>
      </c>
      <c r="N463" s="50">
        <v>0.05</v>
      </c>
      <c r="O463" s="50">
        <v>0.05</v>
      </c>
      <c r="P463" s="50">
        <v>0.05</v>
      </c>
      <c r="Q463" s="50">
        <v>0.05</v>
      </c>
      <c r="R463" s="50">
        <v>0.05</v>
      </c>
      <c r="S463" s="50">
        <v>0.05</v>
      </c>
      <c r="T463" s="50">
        <v>0.05</v>
      </c>
      <c r="U463" s="50">
        <v>0.05</v>
      </c>
      <c r="V463" s="50">
        <v>0.05</v>
      </c>
      <c r="W463" s="50">
        <v>0.05</v>
      </c>
      <c r="X463" s="50">
        <v>0.05</v>
      </c>
      <c r="Y463" s="50">
        <v>0.05</v>
      </c>
      <c r="Z463" s="50">
        <v>0.05</v>
      </c>
      <c r="AA463" s="50">
        <v>0.05</v>
      </c>
      <c r="AB463" s="50">
        <v>0.05</v>
      </c>
      <c r="AC463" s="50">
        <v>0.05</v>
      </c>
      <c r="AD463" s="50">
        <v>0.05</v>
      </c>
      <c r="AE463" s="50">
        <v>0.05</v>
      </c>
      <c r="AF463" s="50">
        <v>0.05</v>
      </c>
      <c r="AG463" s="50">
        <v>0.05</v>
      </c>
      <c r="AH463" s="50">
        <v>0.05</v>
      </c>
      <c r="AI463" s="50">
        <v>0.05</v>
      </c>
      <c r="AJ463" s="50">
        <v>0.05</v>
      </c>
      <c r="AK463" s="50">
        <v>0.05</v>
      </c>
      <c r="AL463" s="50">
        <v>0.05</v>
      </c>
      <c r="AM463" s="50">
        <v>0.05</v>
      </c>
      <c r="AN463" s="50">
        <v>0.05</v>
      </c>
      <c r="AO463" s="50">
        <v>0.05</v>
      </c>
      <c r="AP463" s="50">
        <v>0.05</v>
      </c>
      <c r="AQ463" s="50">
        <v>0.05</v>
      </c>
      <c r="AR463" s="50">
        <v>0.05</v>
      </c>
    </row>
    <row r="464" spans="2:44" x14ac:dyDescent="0.25">
      <c r="B464" s="15">
        <v>38</v>
      </c>
      <c r="C464" s="50">
        <v>0.05</v>
      </c>
      <c r="D464" s="50">
        <v>0.05</v>
      </c>
      <c r="E464" s="50">
        <v>0.05</v>
      </c>
      <c r="F464" s="50">
        <v>0.05</v>
      </c>
      <c r="G464" s="50">
        <v>0.05</v>
      </c>
      <c r="H464" s="50">
        <v>0.05</v>
      </c>
      <c r="I464" s="50">
        <v>0.05</v>
      </c>
      <c r="J464" s="50">
        <v>0.05</v>
      </c>
      <c r="K464" s="50">
        <v>0.05</v>
      </c>
      <c r="L464" s="50">
        <v>0.05</v>
      </c>
      <c r="M464" s="50">
        <v>0.05</v>
      </c>
      <c r="N464" s="50">
        <v>0.05</v>
      </c>
      <c r="O464" s="50">
        <v>0.05</v>
      </c>
      <c r="P464" s="50">
        <v>0.05</v>
      </c>
      <c r="Q464" s="50">
        <v>0.05</v>
      </c>
      <c r="R464" s="50">
        <v>0.05</v>
      </c>
      <c r="S464" s="50">
        <v>0.05</v>
      </c>
      <c r="T464" s="50">
        <v>0.05</v>
      </c>
      <c r="U464" s="50">
        <v>0.05</v>
      </c>
      <c r="V464" s="50">
        <v>0.05</v>
      </c>
      <c r="W464" s="50">
        <v>0.05</v>
      </c>
      <c r="X464" s="50">
        <v>0.05</v>
      </c>
      <c r="Y464" s="50">
        <v>0.05</v>
      </c>
      <c r="Z464" s="50">
        <v>0.05</v>
      </c>
      <c r="AA464" s="50">
        <v>0.05</v>
      </c>
      <c r="AB464" s="50">
        <v>0.05</v>
      </c>
      <c r="AC464" s="50">
        <v>0.05</v>
      </c>
      <c r="AD464" s="50">
        <v>0.05</v>
      </c>
      <c r="AE464" s="50">
        <v>0.05</v>
      </c>
      <c r="AF464" s="50">
        <v>0.05</v>
      </c>
      <c r="AG464" s="50">
        <v>0.05</v>
      </c>
      <c r="AH464" s="50">
        <v>0.05</v>
      </c>
      <c r="AI464" s="50">
        <v>0.05</v>
      </c>
      <c r="AJ464" s="50">
        <v>0.05</v>
      </c>
      <c r="AK464" s="50">
        <v>0.05</v>
      </c>
      <c r="AL464" s="50">
        <v>0.05</v>
      </c>
      <c r="AM464" s="50">
        <v>0.05</v>
      </c>
      <c r="AN464" s="50">
        <v>0.05</v>
      </c>
      <c r="AO464" s="50">
        <v>0.05</v>
      </c>
      <c r="AP464" s="50">
        <v>0.05</v>
      </c>
      <c r="AQ464" s="50">
        <v>0.05</v>
      </c>
      <c r="AR464" s="50">
        <v>0.05</v>
      </c>
    </row>
    <row r="465" spans="2:44" x14ac:dyDescent="0.25">
      <c r="B465" s="15">
        <v>39</v>
      </c>
      <c r="C465" s="50">
        <v>0.05</v>
      </c>
      <c r="D465" s="50">
        <v>0.05</v>
      </c>
      <c r="E465" s="50">
        <v>0.05</v>
      </c>
      <c r="F465" s="50">
        <v>0.05</v>
      </c>
      <c r="G465" s="50">
        <v>0.05</v>
      </c>
      <c r="H465" s="50">
        <v>0.05</v>
      </c>
      <c r="I465" s="50">
        <v>0.05</v>
      </c>
      <c r="J465" s="50">
        <v>0.05</v>
      </c>
      <c r="K465" s="50">
        <v>0.05</v>
      </c>
      <c r="L465" s="50">
        <v>0.05</v>
      </c>
      <c r="M465" s="50">
        <v>0.05</v>
      </c>
      <c r="N465" s="50">
        <v>0.05</v>
      </c>
      <c r="O465" s="50">
        <v>0.05</v>
      </c>
      <c r="P465" s="50">
        <v>0.05</v>
      </c>
      <c r="Q465" s="50">
        <v>0.05</v>
      </c>
      <c r="R465" s="50">
        <v>0.05</v>
      </c>
      <c r="S465" s="50">
        <v>0.05</v>
      </c>
      <c r="T465" s="50">
        <v>0.05</v>
      </c>
      <c r="U465" s="50">
        <v>0.05</v>
      </c>
      <c r="V465" s="50">
        <v>0.05</v>
      </c>
      <c r="W465" s="50">
        <v>0.05</v>
      </c>
      <c r="X465" s="50">
        <v>0.05</v>
      </c>
      <c r="Y465" s="50">
        <v>0.05</v>
      </c>
      <c r="Z465" s="50">
        <v>0.05</v>
      </c>
      <c r="AA465" s="50">
        <v>0.05</v>
      </c>
      <c r="AB465" s="50">
        <v>0.05</v>
      </c>
      <c r="AC465" s="50">
        <v>0.05</v>
      </c>
      <c r="AD465" s="50">
        <v>0.05</v>
      </c>
      <c r="AE465" s="50">
        <v>0.05</v>
      </c>
      <c r="AF465" s="50">
        <v>0.05</v>
      </c>
      <c r="AG465" s="50">
        <v>0.05</v>
      </c>
      <c r="AH465" s="50">
        <v>0.05</v>
      </c>
      <c r="AI465" s="50">
        <v>0.05</v>
      </c>
      <c r="AJ465" s="50">
        <v>0.05</v>
      </c>
      <c r="AK465" s="50">
        <v>0.05</v>
      </c>
      <c r="AL465" s="50">
        <v>0.05</v>
      </c>
      <c r="AM465" s="50">
        <v>0.05</v>
      </c>
      <c r="AN465" s="50">
        <v>0.05</v>
      </c>
      <c r="AO465" s="50">
        <v>0.05</v>
      </c>
      <c r="AP465" s="50">
        <v>0.05</v>
      </c>
      <c r="AQ465" s="50">
        <v>0.05</v>
      </c>
      <c r="AR465" s="50">
        <v>0.05</v>
      </c>
    </row>
    <row r="466" spans="2:44" x14ac:dyDescent="0.25">
      <c r="B466" s="15">
        <v>40</v>
      </c>
      <c r="C466" s="50">
        <v>0.05</v>
      </c>
      <c r="D466" s="50">
        <v>0.05</v>
      </c>
      <c r="E466" s="50">
        <v>0.05</v>
      </c>
      <c r="F466" s="50">
        <v>0.05</v>
      </c>
      <c r="G466" s="50">
        <v>0.05</v>
      </c>
      <c r="H466" s="50">
        <v>0.05</v>
      </c>
      <c r="I466" s="50">
        <v>0.05</v>
      </c>
      <c r="J466" s="50">
        <v>0.05</v>
      </c>
      <c r="K466" s="50">
        <v>0.05</v>
      </c>
      <c r="L466" s="50">
        <v>0.05</v>
      </c>
      <c r="M466" s="50">
        <v>0.05</v>
      </c>
      <c r="N466" s="50">
        <v>0.05</v>
      </c>
      <c r="O466" s="50">
        <v>0.05</v>
      </c>
      <c r="P466" s="50">
        <v>0.05</v>
      </c>
      <c r="Q466" s="50">
        <v>0.05</v>
      </c>
      <c r="R466" s="50">
        <v>0.05</v>
      </c>
      <c r="S466" s="50">
        <v>0.05</v>
      </c>
      <c r="T466" s="50">
        <v>0.05</v>
      </c>
      <c r="U466" s="50">
        <v>0.05</v>
      </c>
      <c r="V466" s="50">
        <v>0.05</v>
      </c>
      <c r="W466" s="50">
        <v>0.05</v>
      </c>
      <c r="X466" s="50">
        <v>0.05</v>
      </c>
      <c r="Y466" s="50">
        <v>0.05</v>
      </c>
      <c r="Z466" s="50">
        <v>0.05</v>
      </c>
      <c r="AA466" s="50">
        <v>0.05</v>
      </c>
      <c r="AB466" s="50">
        <v>0.05</v>
      </c>
      <c r="AC466" s="50">
        <v>0.05</v>
      </c>
      <c r="AD466" s="50">
        <v>0.05</v>
      </c>
      <c r="AE466" s="50">
        <v>0.05</v>
      </c>
      <c r="AF466" s="50">
        <v>0.05</v>
      </c>
      <c r="AG466" s="50">
        <v>0.05</v>
      </c>
      <c r="AH466" s="50">
        <v>0.05</v>
      </c>
      <c r="AI466" s="50">
        <v>0.05</v>
      </c>
      <c r="AJ466" s="50">
        <v>0.05</v>
      </c>
      <c r="AK466" s="50">
        <v>0.05</v>
      </c>
      <c r="AL466" s="50">
        <v>0.05</v>
      </c>
      <c r="AM466" s="50">
        <v>0.05</v>
      </c>
      <c r="AN466" s="50">
        <v>0.05</v>
      </c>
      <c r="AO466" s="50">
        <v>0.05</v>
      </c>
      <c r="AP466" s="50">
        <v>0.05</v>
      </c>
      <c r="AQ466" s="50">
        <v>0.05</v>
      </c>
      <c r="AR466" s="50">
        <v>0.05</v>
      </c>
    </row>
    <row r="467" spans="2:44" x14ac:dyDescent="0.25">
      <c r="B467" s="15">
        <v>41</v>
      </c>
      <c r="C467" s="50">
        <v>0.05</v>
      </c>
      <c r="D467" s="50">
        <v>0.05</v>
      </c>
      <c r="E467" s="50">
        <v>0.05</v>
      </c>
      <c r="F467" s="50">
        <v>0.05</v>
      </c>
      <c r="G467" s="50">
        <v>0.05</v>
      </c>
      <c r="H467" s="50">
        <v>0.05</v>
      </c>
      <c r="I467" s="50">
        <v>0.05</v>
      </c>
      <c r="J467" s="50">
        <v>0.05</v>
      </c>
      <c r="K467" s="50">
        <v>0.05</v>
      </c>
      <c r="L467" s="50">
        <v>0.05</v>
      </c>
      <c r="M467" s="50">
        <v>0.05</v>
      </c>
      <c r="N467" s="50">
        <v>0.05</v>
      </c>
      <c r="O467" s="50">
        <v>0.05</v>
      </c>
      <c r="P467" s="50">
        <v>0.05</v>
      </c>
      <c r="Q467" s="50">
        <v>0.05</v>
      </c>
      <c r="R467" s="50">
        <v>0.05</v>
      </c>
      <c r="S467" s="50">
        <v>0.05</v>
      </c>
      <c r="T467" s="50">
        <v>0.05</v>
      </c>
      <c r="U467" s="50">
        <v>0.05</v>
      </c>
      <c r="V467" s="50">
        <v>0.05</v>
      </c>
      <c r="W467" s="50">
        <v>0.05</v>
      </c>
      <c r="X467" s="50">
        <v>0.05</v>
      </c>
      <c r="Y467" s="50">
        <v>0.05</v>
      </c>
      <c r="Z467" s="50">
        <v>0.05</v>
      </c>
      <c r="AA467" s="50">
        <v>0.05</v>
      </c>
      <c r="AB467" s="50">
        <v>0.05</v>
      </c>
      <c r="AC467" s="50">
        <v>0.05</v>
      </c>
      <c r="AD467" s="50">
        <v>0.05</v>
      </c>
      <c r="AE467" s="50">
        <v>0.05</v>
      </c>
      <c r="AF467" s="50">
        <v>0.05</v>
      </c>
      <c r="AG467" s="50">
        <v>0.05</v>
      </c>
      <c r="AH467" s="50">
        <v>0.05</v>
      </c>
      <c r="AI467" s="50">
        <v>0.05</v>
      </c>
      <c r="AJ467" s="50">
        <v>0.05</v>
      </c>
      <c r="AK467" s="50">
        <v>0.05</v>
      </c>
      <c r="AL467" s="50">
        <v>0.05</v>
      </c>
      <c r="AM467" s="50">
        <v>0.05</v>
      </c>
      <c r="AN467" s="50">
        <v>0.05</v>
      </c>
      <c r="AO467" s="50">
        <v>0.05</v>
      </c>
      <c r="AP467" s="50">
        <v>0.05</v>
      </c>
      <c r="AQ467" s="50">
        <v>0.05</v>
      </c>
      <c r="AR467" s="50">
        <v>0.05</v>
      </c>
    </row>
    <row r="468" spans="2:44" x14ac:dyDescent="0.25">
      <c r="B468" s="9"/>
    </row>
    <row r="469" spans="2:44" x14ac:dyDescent="0.25">
      <c r="B469" s="9"/>
    </row>
    <row r="470" spans="2:44" x14ac:dyDescent="0.25">
      <c r="B470" s="34" t="s">
        <v>171</v>
      </c>
    </row>
    <row r="471" spans="2:44" s="9" customFormat="1" x14ac:dyDescent="0.25">
      <c r="B471" t="s">
        <v>157</v>
      </c>
      <c r="C471"/>
      <c r="D471"/>
      <c r="F471"/>
      <c r="G471" s="22"/>
      <c r="H471" s="22"/>
      <c r="I471" s="54"/>
      <c r="J471" s="54"/>
    </row>
    <row r="472" spans="2:44" x14ac:dyDescent="0.25">
      <c r="B472" s="9"/>
      <c r="C472" t="s">
        <v>152</v>
      </c>
    </row>
    <row r="473" spans="2:44" x14ac:dyDescent="0.25">
      <c r="B473" s="15" t="s">
        <v>190</v>
      </c>
      <c r="C473" s="15">
        <v>0</v>
      </c>
      <c r="D473" s="15">
        <v>1</v>
      </c>
      <c r="E473" s="15">
        <v>2</v>
      </c>
      <c r="F473" s="15">
        <v>3</v>
      </c>
      <c r="G473" s="15">
        <v>4</v>
      </c>
      <c r="H473" s="15">
        <v>5</v>
      </c>
      <c r="I473" s="15">
        <v>6</v>
      </c>
      <c r="J473" s="15">
        <v>7</v>
      </c>
      <c r="K473" s="15">
        <v>8</v>
      </c>
      <c r="L473" s="15">
        <v>9</v>
      </c>
      <c r="M473" s="15">
        <v>10</v>
      </c>
      <c r="N473" s="15">
        <v>11</v>
      </c>
      <c r="O473" s="15">
        <v>12</v>
      </c>
      <c r="P473" s="15">
        <v>13</v>
      </c>
      <c r="Q473" s="15">
        <v>14</v>
      </c>
      <c r="R473" s="15">
        <v>15</v>
      </c>
      <c r="S473" s="15">
        <v>16</v>
      </c>
      <c r="T473" s="15">
        <v>17</v>
      </c>
      <c r="U473" s="15">
        <v>18</v>
      </c>
      <c r="V473" s="15">
        <v>19</v>
      </c>
      <c r="W473" s="15">
        <v>20</v>
      </c>
      <c r="X473" s="15">
        <v>21</v>
      </c>
      <c r="Y473" s="15">
        <v>22</v>
      </c>
      <c r="Z473" s="15">
        <v>23</v>
      </c>
      <c r="AA473" s="15">
        <v>24</v>
      </c>
      <c r="AB473" s="15">
        <v>25</v>
      </c>
      <c r="AC473" s="15">
        <v>26</v>
      </c>
      <c r="AD473" s="15">
        <v>27</v>
      </c>
      <c r="AE473" s="15">
        <v>28</v>
      </c>
      <c r="AF473" s="15">
        <v>29</v>
      </c>
      <c r="AG473" s="15">
        <v>30</v>
      </c>
      <c r="AH473" s="15">
        <v>31</v>
      </c>
      <c r="AI473" s="15">
        <v>32</v>
      </c>
      <c r="AJ473" s="15">
        <v>33</v>
      </c>
      <c r="AK473" s="15">
        <v>34</v>
      </c>
      <c r="AL473" s="15">
        <v>35</v>
      </c>
      <c r="AM473" s="15">
        <v>36</v>
      </c>
      <c r="AN473" s="15">
        <v>37</v>
      </c>
      <c r="AO473" s="15">
        <v>38</v>
      </c>
      <c r="AP473" s="15">
        <v>39</v>
      </c>
      <c r="AQ473" s="15">
        <v>40</v>
      </c>
      <c r="AR473" s="15">
        <v>41</v>
      </c>
    </row>
    <row r="474" spans="2:44" x14ac:dyDescent="0.25">
      <c r="B474" s="15">
        <v>0</v>
      </c>
      <c r="C474" s="50">
        <v>6.2E-2</v>
      </c>
      <c r="D474" s="50">
        <v>6.2E-2</v>
      </c>
      <c r="E474" s="50">
        <v>6.2E-2</v>
      </c>
      <c r="F474" s="50">
        <v>6.2E-2</v>
      </c>
      <c r="G474" s="50">
        <v>6.2E-2</v>
      </c>
      <c r="H474" s="50">
        <v>6.2E-2</v>
      </c>
      <c r="I474" s="50">
        <v>6.2E-2</v>
      </c>
      <c r="J474" s="50">
        <v>6.2E-2</v>
      </c>
      <c r="K474" s="50">
        <v>6.2E-2</v>
      </c>
      <c r="L474" s="50">
        <v>6.2E-2</v>
      </c>
      <c r="M474" s="50">
        <v>6.2E-2</v>
      </c>
      <c r="N474" s="50">
        <v>6.2E-2</v>
      </c>
      <c r="O474" s="50">
        <v>6.2E-2</v>
      </c>
      <c r="P474" s="50">
        <v>6.2E-2</v>
      </c>
      <c r="Q474" s="50">
        <v>6.2E-2</v>
      </c>
      <c r="R474" s="50">
        <v>6.2E-2</v>
      </c>
      <c r="S474" s="50">
        <v>6.2E-2</v>
      </c>
      <c r="T474" s="50">
        <v>6.2E-2</v>
      </c>
      <c r="U474" s="50">
        <v>6.2E-2</v>
      </c>
      <c r="V474" s="50">
        <v>6.2E-2</v>
      </c>
      <c r="W474" s="50">
        <v>6.2E-2</v>
      </c>
      <c r="X474" s="50">
        <v>6.2E-2</v>
      </c>
      <c r="Y474" s="50">
        <v>6.2E-2</v>
      </c>
      <c r="Z474" s="50">
        <v>6.2E-2</v>
      </c>
      <c r="AA474" s="50">
        <v>6.2E-2</v>
      </c>
      <c r="AB474" s="50">
        <v>6.2E-2</v>
      </c>
      <c r="AC474" s="50">
        <v>6.2E-2</v>
      </c>
      <c r="AD474" s="50">
        <v>6.2E-2</v>
      </c>
      <c r="AE474" s="50">
        <v>6.2E-2</v>
      </c>
      <c r="AF474" s="50">
        <v>6.2E-2</v>
      </c>
      <c r="AG474" s="50">
        <v>6.2E-2</v>
      </c>
      <c r="AH474" s="50">
        <v>6.2E-2</v>
      </c>
      <c r="AI474" s="50">
        <v>6.2E-2</v>
      </c>
      <c r="AJ474" s="50">
        <v>6.2E-2</v>
      </c>
      <c r="AK474" s="50">
        <v>6.2E-2</v>
      </c>
      <c r="AL474" s="50">
        <v>6.2E-2</v>
      </c>
      <c r="AM474" s="50">
        <v>6.2E-2</v>
      </c>
      <c r="AN474" s="50">
        <v>6.2E-2</v>
      </c>
      <c r="AO474" s="50">
        <v>6.2E-2</v>
      </c>
      <c r="AP474" s="50">
        <v>6.2E-2</v>
      </c>
      <c r="AQ474" s="50">
        <v>6.2E-2</v>
      </c>
      <c r="AR474" s="50">
        <v>6.2E-2</v>
      </c>
    </row>
    <row r="475" spans="2:44" x14ac:dyDescent="0.25">
      <c r="B475" s="15">
        <v>1</v>
      </c>
      <c r="C475" s="50">
        <v>6.2E-2</v>
      </c>
      <c r="D475" s="50">
        <v>6.2E-2</v>
      </c>
      <c r="E475" s="50">
        <v>6.2E-2</v>
      </c>
      <c r="F475" s="50">
        <v>6.2E-2</v>
      </c>
      <c r="G475" s="50">
        <v>6.2E-2</v>
      </c>
      <c r="H475" s="50">
        <v>6.2E-2</v>
      </c>
      <c r="I475" s="50">
        <v>6.2E-2</v>
      </c>
      <c r="J475" s="50">
        <v>6.2E-2</v>
      </c>
      <c r="K475" s="50">
        <v>6.2E-2</v>
      </c>
      <c r="L475" s="50">
        <v>6.2E-2</v>
      </c>
      <c r="M475" s="50">
        <v>6.2E-2</v>
      </c>
      <c r="N475" s="50">
        <v>6.2E-2</v>
      </c>
      <c r="O475" s="50">
        <v>6.2E-2</v>
      </c>
      <c r="P475" s="50">
        <v>6.2E-2</v>
      </c>
      <c r="Q475" s="50">
        <v>6.2E-2</v>
      </c>
      <c r="R475" s="50">
        <v>6.2E-2</v>
      </c>
      <c r="S475" s="50">
        <v>6.2E-2</v>
      </c>
      <c r="T475" s="50">
        <v>6.2E-2</v>
      </c>
      <c r="U475" s="50">
        <v>6.2E-2</v>
      </c>
      <c r="V475" s="50">
        <v>6.2E-2</v>
      </c>
      <c r="W475" s="50">
        <v>6.2E-2</v>
      </c>
      <c r="X475" s="50">
        <v>6.2E-2</v>
      </c>
      <c r="Y475" s="50">
        <v>6.2E-2</v>
      </c>
      <c r="Z475" s="50">
        <v>6.2E-2</v>
      </c>
      <c r="AA475" s="50">
        <v>6.2E-2</v>
      </c>
      <c r="AB475" s="50">
        <v>6.2E-2</v>
      </c>
      <c r="AC475" s="50">
        <v>6.2E-2</v>
      </c>
      <c r="AD475" s="50">
        <v>6.2E-2</v>
      </c>
      <c r="AE475" s="50">
        <v>6.2E-2</v>
      </c>
      <c r="AF475" s="50">
        <v>6.2E-2</v>
      </c>
      <c r="AG475" s="50">
        <v>6.2E-2</v>
      </c>
      <c r="AH475" s="50">
        <v>6.2E-2</v>
      </c>
      <c r="AI475" s="50">
        <v>6.2E-2</v>
      </c>
      <c r="AJ475" s="50">
        <v>6.2E-2</v>
      </c>
      <c r="AK475" s="50">
        <v>6.2E-2</v>
      </c>
      <c r="AL475" s="50">
        <v>6.2E-2</v>
      </c>
      <c r="AM475" s="50">
        <v>6.2E-2</v>
      </c>
      <c r="AN475" s="50">
        <v>6.2E-2</v>
      </c>
      <c r="AO475" s="50">
        <v>6.2E-2</v>
      </c>
      <c r="AP475" s="50">
        <v>6.2E-2</v>
      </c>
      <c r="AQ475" s="50">
        <v>6.2E-2</v>
      </c>
      <c r="AR475" s="50">
        <v>6.2E-2</v>
      </c>
    </row>
    <row r="476" spans="2:44" x14ac:dyDescent="0.25">
      <c r="B476" s="15">
        <v>2</v>
      </c>
      <c r="C476" s="50">
        <v>6.2E-2</v>
      </c>
      <c r="D476" s="50">
        <v>6.2E-2</v>
      </c>
      <c r="E476" s="50">
        <v>6.2E-2</v>
      </c>
      <c r="F476" s="50">
        <v>6.2E-2</v>
      </c>
      <c r="G476" s="50">
        <v>6.2E-2</v>
      </c>
      <c r="H476" s="50">
        <v>6.2E-2</v>
      </c>
      <c r="I476" s="50">
        <v>6.2E-2</v>
      </c>
      <c r="J476" s="50">
        <v>6.2E-2</v>
      </c>
      <c r="K476" s="50">
        <v>6.2E-2</v>
      </c>
      <c r="L476" s="50">
        <v>6.2E-2</v>
      </c>
      <c r="M476" s="50">
        <v>6.2E-2</v>
      </c>
      <c r="N476" s="50">
        <v>6.2E-2</v>
      </c>
      <c r="O476" s="50">
        <v>6.2E-2</v>
      </c>
      <c r="P476" s="50">
        <v>6.2E-2</v>
      </c>
      <c r="Q476" s="50">
        <v>6.2E-2</v>
      </c>
      <c r="R476" s="50">
        <v>6.2E-2</v>
      </c>
      <c r="S476" s="50">
        <v>6.2E-2</v>
      </c>
      <c r="T476" s="50">
        <v>6.2E-2</v>
      </c>
      <c r="U476" s="50">
        <v>6.2E-2</v>
      </c>
      <c r="V476" s="50">
        <v>6.2E-2</v>
      </c>
      <c r="W476" s="50">
        <v>6.2E-2</v>
      </c>
      <c r="X476" s="50">
        <v>6.2E-2</v>
      </c>
      <c r="Y476" s="50">
        <v>6.2E-2</v>
      </c>
      <c r="Z476" s="50">
        <v>6.2E-2</v>
      </c>
      <c r="AA476" s="50">
        <v>6.2E-2</v>
      </c>
      <c r="AB476" s="50">
        <v>6.2E-2</v>
      </c>
      <c r="AC476" s="50">
        <v>6.2E-2</v>
      </c>
      <c r="AD476" s="50">
        <v>6.2E-2</v>
      </c>
      <c r="AE476" s="50">
        <v>6.2E-2</v>
      </c>
      <c r="AF476" s="50">
        <v>6.2E-2</v>
      </c>
      <c r="AG476" s="50">
        <v>6.2E-2</v>
      </c>
      <c r="AH476" s="50">
        <v>6.2E-2</v>
      </c>
      <c r="AI476" s="50">
        <v>6.2E-2</v>
      </c>
      <c r="AJ476" s="50">
        <v>6.2E-2</v>
      </c>
      <c r="AK476" s="50">
        <v>6.2E-2</v>
      </c>
      <c r="AL476" s="50">
        <v>6.2E-2</v>
      </c>
      <c r="AM476" s="50">
        <v>6.2E-2</v>
      </c>
      <c r="AN476" s="50">
        <v>6.2E-2</v>
      </c>
      <c r="AO476" s="50">
        <v>6.2E-2</v>
      </c>
      <c r="AP476" s="50">
        <v>6.2E-2</v>
      </c>
      <c r="AQ476" s="50">
        <v>6.2E-2</v>
      </c>
      <c r="AR476" s="50">
        <v>6.2E-2</v>
      </c>
    </row>
    <row r="477" spans="2:44" x14ac:dyDescent="0.25">
      <c r="B477" s="15">
        <v>3</v>
      </c>
      <c r="C477" s="50">
        <v>6.2E-2</v>
      </c>
      <c r="D477" s="50">
        <v>6.2E-2</v>
      </c>
      <c r="E477" s="50">
        <v>6.2E-2</v>
      </c>
      <c r="F477" s="50">
        <v>6.2E-2</v>
      </c>
      <c r="G477" s="50">
        <v>6.2E-2</v>
      </c>
      <c r="H477" s="50">
        <v>6.2E-2</v>
      </c>
      <c r="I477" s="50">
        <v>6.2E-2</v>
      </c>
      <c r="J477" s="50">
        <v>6.2E-2</v>
      </c>
      <c r="K477" s="50">
        <v>6.2E-2</v>
      </c>
      <c r="L477" s="50">
        <v>6.2E-2</v>
      </c>
      <c r="M477" s="50">
        <v>6.2E-2</v>
      </c>
      <c r="N477" s="50">
        <v>6.2E-2</v>
      </c>
      <c r="O477" s="50">
        <v>6.2E-2</v>
      </c>
      <c r="P477" s="50">
        <v>6.2E-2</v>
      </c>
      <c r="Q477" s="50">
        <v>6.2E-2</v>
      </c>
      <c r="R477" s="50">
        <v>6.2E-2</v>
      </c>
      <c r="S477" s="50">
        <v>6.2E-2</v>
      </c>
      <c r="T477" s="50">
        <v>6.2E-2</v>
      </c>
      <c r="U477" s="50">
        <v>6.2E-2</v>
      </c>
      <c r="V477" s="50">
        <v>6.2E-2</v>
      </c>
      <c r="W477" s="50">
        <v>6.2E-2</v>
      </c>
      <c r="X477" s="50">
        <v>6.2E-2</v>
      </c>
      <c r="Y477" s="50">
        <v>6.2E-2</v>
      </c>
      <c r="Z477" s="50">
        <v>6.2E-2</v>
      </c>
      <c r="AA477" s="50">
        <v>6.2E-2</v>
      </c>
      <c r="AB477" s="50">
        <v>6.2E-2</v>
      </c>
      <c r="AC477" s="50">
        <v>6.2E-2</v>
      </c>
      <c r="AD477" s="50">
        <v>6.2E-2</v>
      </c>
      <c r="AE477" s="50">
        <v>6.2E-2</v>
      </c>
      <c r="AF477" s="50">
        <v>6.2E-2</v>
      </c>
      <c r="AG477" s="50">
        <v>6.2E-2</v>
      </c>
      <c r="AH477" s="50">
        <v>6.2E-2</v>
      </c>
      <c r="AI477" s="50">
        <v>6.2E-2</v>
      </c>
      <c r="AJ477" s="50">
        <v>6.2E-2</v>
      </c>
      <c r="AK477" s="50">
        <v>6.2E-2</v>
      </c>
      <c r="AL477" s="50">
        <v>6.2E-2</v>
      </c>
      <c r="AM477" s="50">
        <v>6.2E-2</v>
      </c>
      <c r="AN477" s="50">
        <v>6.2E-2</v>
      </c>
      <c r="AO477" s="50">
        <v>6.2E-2</v>
      </c>
      <c r="AP477" s="50">
        <v>6.2E-2</v>
      </c>
      <c r="AQ477" s="50">
        <v>6.2E-2</v>
      </c>
      <c r="AR477" s="50">
        <v>6.2E-2</v>
      </c>
    </row>
    <row r="478" spans="2:44" x14ac:dyDescent="0.25">
      <c r="B478" s="15">
        <v>4</v>
      </c>
      <c r="C478" s="50">
        <v>6.2E-2</v>
      </c>
      <c r="D478" s="50">
        <v>6.2E-2</v>
      </c>
      <c r="E478" s="50">
        <v>6.2E-2</v>
      </c>
      <c r="F478" s="50">
        <v>6.2E-2</v>
      </c>
      <c r="G478" s="50">
        <v>6.2E-2</v>
      </c>
      <c r="H478" s="50">
        <v>6.2E-2</v>
      </c>
      <c r="I478" s="50">
        <v>6.2E-2</v>
      </c>
      <c r="J478" s="50">
        <v>6.2E-2</v>
      </c>
      <c r="K478" s="50">
        <v>6.2E-2</v>
      </c>
      <c r="L478" s="50">
        <v>6.2E-2</v>
      </c>
      <c r="M478" s="50">
        <v>6.2E-2</v>
      </c>
      <c r="N478" s="50">
        <v>6.2E-2</v>
      </c>
      <c r="O478" s="50">
        <v>6.2E-2</v>
      </c>
      <c r="P478" s="50">
        <v>6.2E-2</v>
      </c>
      <c r="Q478" s="50">
        <v>6.2E-2</v>
      </c>
      <c r="R478" s="50">
        <v>6.2E-2</v>
      </c>
      <c r="S478" s="50">
        <v>6.2E-2</v>
      </c>
      <c r="T478" s="50">
        <v>6.2E-2</v>
      </c>
      <c r="U478" s="50">
        <v>6.2E-2</v>
      </c>
      <c r="V478" s="50">
        <v>6.2E-2</v>
      </c>
      <c r="W478" s="50">
        <v>6.2E-2</v>
      </c>
      <c r="X478" s="50">
        <v>6.2E-2</v>
      </c>
      <c r="Y478" s="50">
        <v>6.2E-2</v>
      </c>
      <c r="Z478" s="50">
        <v>6.2E-2</v>
      </c>
      <c r="AA478" s="50">
        <v>6.2E-2</v>
      </c>
      <c r="AB478" s="50">
        <v>6.2E-2</v>
      </c>
      <c r="AC478" s="50">
        <v>6.2E-2</v>
      </c>
      <c r="AD478" s="50">
        <v>6.2E-2</v>
      </c>
      <c r="AE478" s="50">
        <v>6.2E-2</v>
      </c>
      <c r="AF478" s="50">
        <v>6.2E-2</v>
      </c>
      <c r="AG478" s="50">
        <v>6.2E-2</v>
      </c>
      <c r="AH478" s="50">
        <v>6.2E-2</v>
      </c>
      <c r="AI478" s="50">
        <v>6.2E-2</v>
      </c>
      <c r="AJ478" s="50">
        <v>6.2E-2</v>
      </c>
      <c r="AK478" s="50">
        <v>6.2E-2</v>
      </c>
      <c r="AL478" s="50">
        <v>6.2E-2</v>
      </c>
      <c r="AM478" s="50">
        <v>6.2E-2</v>
      </c>
      <c r="AN478" s="50">
        <v>6.2E-2</v>
      </c>
      <c r="AO478" s="50">
        <v>6.2E-2</v>
      </c>
      <c r="AP478" s="50">
        <v>6.2E-2</v>
      </c>
      <c r="AQ478" s="50">
        <v>6.2E-2</v>
      </c>
      <c r="AR478" s="50">
        <v>6.2E-2</v>
      </c>
    </row>
    <row r="479" spans="2:44" x14ac:dyDescent="0.25">
      <c r="B479" s="15">
        <v>5</v>
      </c>
      <c r="C479" s="50">
        <v>6.2E-2</v>
      </c>
      <c r="D479" s="50">
        <v>6.2E-2</v>
      </c>
      <c r="E479" s="50">
        <v>6.2E-2</v>
      </c>
      <c r="F479" s="50">
        <v>6.2E-2</v>
      </c>
      <c r="G479" s="50">
        <v>6.2E-2</v>
      </c>
      <c r="H479" s="50">
        <v>6.2E-2</v>
      </c>
      <c r="I479" s="50">
        <v>6.2E-2</v>
      </c>
      <c r="J479" s="50">
        <v>6.2E-2</v>
      </c>
      <c r="K479" s="50">
        <v>6.2E-2</v>
      </c>
      <c r="L479" s="50">
        <v>6.2E-2</v>
      </c>
      <c r="M479" s="50">
        <v>6.2E-2</v>
      </c>
      <c r="N479" s="50">
        <v>6.2E-2</v>
      </c>
      <c r="O479" s="50">
        <v>6.2E-2</v>
      </c>
      <c r="P479" s="50">
        <v>6.2E-2</v>
      </c>
      <c r="Q479" s="50">
        <v>6.2E-2</v>
      </c>
      <c r="R479" s="50">
        <v>6.2E-2</v>
      </c>
      <c r="S479" s="50">
        <v>6.2E-2</v>
      </c>
      <c r="T479" s="50">
        <v>6.2E-2</v>
      </c>
      <c r="U479" s="50">
        <v>6.2E-2</v>
      </c>
      <c r="V479" s="50">
        <v>6.2E-2</v>
      </c>
      <c r="W479" s="50">
        <v>6.2E-2</v>
      </c>
      <c r="X479" s="50">
        <v>6.2E-2</v>
      </c>
      <c r="Y479" s="50">
        <v>6.2E-2</v>
      </c>
      <c r="Z479" s="50">
        <v>6.2E-2</v>
      </c>
      <c r="AA479" s="50">
        <v>6.2E-2</v>
      </c>
      <c r="AB479" s="50">
        <v>6.2E-2</v>
      </c>
      <c r="AC479" s="50">
        <v>6.2E-2</v>
      </c>
      <c r="AD479" s="50">
        <v>6.2E-2</v>
      </c>
      <c r="AE479" s="50">
        <v>6.2E-2</v>
      </c>
      <c r="AF479" s="50">
        <v>6.2E-2</v>
      </c>
      <c r="AG479" s="50">
        <v>6.2E-2</v>
      </c>
      <c r="AH479" s="50">
        <v>6.2E-2</v>
      </c>
      <c r="AI479" s="50">
        <v>6.2E-2</v>
      </c>
      <c r="AJ479" s="50">
        <v>6.2E-2</v>
      </c>
      <c r="AK479" s="50">
        <v>6.2E-2</v>
      </c>
      <c r="AL479" s="50">
        <v>6.2E-2</v>
      </c>
      <c r="AM479" s="50">
        <v>6.2E-2</v>
      </c>
      <c r="AN479" s="50">
        <v>6.2E-2</v>
      </c>
      <c r="AO479" s="50">
        <v>6.2E-2</v>
      </c>
      <c r="AP479" s="50">
        <v>6.2E-2</v>
      </c>
      <c r="AQ479" s="50">
        <v>6.2E-2</v>
      </c>
      <c r="AR479" s="50">
        <v>6.2E-2</v>
      </c>
    </row>
    <row r="480" spans="2:44" x14ac:dyDescent="0.25">
      <c r="B480" s="15">
        <v>6</v>
      </c>
      <c r="C480" s="50">
        <v>6.2E-2</v>
      </c>
      <c r="D480" s="50">
        <v>6.2E-2</v>
      </c>
      <c r="E480" s="50">
        <v>6.2E-2</v>
      </c>
      <c r="F480" s="50">
        <v>6.2E-2</v>
      </c>
      <c r="G480" s="50">
        <v>6.2E-2</v>
      </c>
      <c r="H480" s="50">
        <v>6.2E-2</v>
      </c>
      <c r="I480" s="50">
        <v>6.2E-2</v>
      </c>
      <c r="J480" s="50">
        <v>6.2E-2</v>
      </c>
      <c r="K480" s="50">
        <v>6.2E-2</v>
      </c>
      <c r="L480" s="50">
        <v>6.2E-2</v>
      </c>
      <c r="M480" s="50">
        <v>6.2E-2</v>
      </c>
      <c r="N480" s="50">
        <v>6.2E-2</v>
      </c>
      <c r="O480" s="50">
        <v>6.2E-2</v>
      </c>
      <c r="P480" s="50">
        <v>6.2E-2</v>
      </c>
      <c r="Q480" s="50">
        <v>6.2E-2</v>
      </c>
      <c r="R480" s="50">
        <v>6.2E-2</v>
      </c>
      <c r="S480" s="50">
        <v>6.2E-2</v>
      </c>
      <c r="T480" s="50">
        <v>6.2E-2</v>
      </c>
      <c r="U480" s="50">
        <v>6.2E-2</v>
      </c>
      <c r="V480" s="50">
        <v>6.2E-2</v>
      </c>
      <c r="W480" s="50">
        <v>6.2E-2</v>
      </c>
      <c r="X480" s="50">
        <v>6.2E-2</v>
      </c>
      <c r="Y480" s="50">
        <v>6.2E-2</v>
      </c>
      <c r="Z480" s="50">
        <v>6.2E-2</v>
      </c>
      <c r="AA480" s="50">
        <v>6.2E-2</v>
      </c>
      <c r="AB480" s="50">
        <v>6.2E-2</v>
      </c>
      <c r="AC480" s="50">
        <v>6.2E-2</v>
      </c>
      <c r="AD480" s="50">
        <v>6.2E-2</v>
      </c>
      <c r="AE480" s="50">
        <v>6.2E-2</v>
      </c>
      <c r="AF480" s="50">
        <v>6.2E-2</v>
      </c>
      <c r="AG480" s="50">
        <v>6.2E-2</v>
      </c>
      <c r="AH480" s="50">
        <v>6.2E-2</v>
      </c>
      <c r="AI480" s="50">
        <v>6.2E-2</v>
      </c>
      <c r="AJ480" s="50">
        <v>6.2E-2</v>
      </c>
      <c r="AK480" s="50">
        <v>6.2E-2</v>
      </c>
      <c r="AL480" s="50">
        <v>6.2E-2</v>
      </c>
      <c r="AM480" s="50">
        <v>6.2E-2</v>
      </c>
      <c r="AN480" s="50">
        <v>6.2E-2</v>
      </c>
      <c r="AO480" s="50">
        <v>6.2E-2</v>
      </c>
      <c r="AP480" s="50">
        <v>6.2E-2</v>
      </c>
      <c r="AQ480" s="50">
        <v>6.2E-2</v>
      </c>
      <c r="AR480" s="50">
        <v>6.2E-2</v>
      </c>
    </row>
    <row r="481" spans="2:44" x14ac:dyDescent="0.25">
      <c r="B481" s="15">
        <v>7</v>
      </c>
      <c r="C481" s="50">
        <v>6.2E-2</v>
      </c>
      <c r="D481" s="50">
        <v>6.2E-2</v>
      </c>
      <c r="E481" s="50">
        <v>6.2E-2</v>
      </c>
      <c r="F481" s="50">
        <v>6.2E-2</v>
      </c>
      <c r="G481" s="50">
        <v>6.2E-2</v>
      </c>
      <c r="H481" s="50">
        <v>6.2E-2</v>
      </c>
      <c r="I481" s="50">
        <v>6.2E-2</v>
      </c>
      <c r="J481" s="50">
        <v>6.2E-2</v>
      </c>
      <c r="K481" s="50">
        <v>6.2E-2</v>
      </c>
      <c r="L481" s="50">
        <v>6.2E-2</v>
      </c>
      <c r="M481" s="50">
        <v>6.2E-2</v>
      </c>
      <c r="N481" s="50">
        <v>6.2E-2</v>
      </c>
      <c r="O481" s="50">
        <v>6.2E-2</v>
      </c>
      <c r="P481" s="50">
        <v>6.2E-2</v>
      </c>
      <c r="Q481" s="50">
        <v>6.2E-2</v>
      </c>
      <c r="R481" s="50">
        <v>6.2E-2</v>
      </c>
      <c r="S481" s="50">
        <v>6.2E-2</v>
      </c>
      <c r="T481" s="50">
        <v>6.2E-2</v>
      </c>
      <c r="U481" s="50">
        <v>6.2E-2</v>
      </c>
      <c r="V481" s="50">
        <v>6.2E-2</v>
      </c>
      <c r="W481" s="50">
        <v>6.2E-2</v>
      </c>
      <c r="X481" s="50">
        <v>6.2E-2</v>
      </c>
      <c r="Y481" s="50">
        <v>6.2E-2</v>
      </c>
      <c r="Z481" s="50">
        <v>6.2E-2</v>
      </c>
      <c r="AA481" s="50">
        <v>6.2E-2</v>
      </c>
      <c r="AB481" s="50">
        <v>6.2E-2</v>
      </c>
      <c r="AC481" s="50">
        <v>6.2E-2</v>
      </c>
      <c r="AD481" s="50">
        <v>6.2E-2</v>
      </c>
      <c r="AE481" s="50">
        <v>6.2E-2</v>
      </c>
      <c r="AF481" s="50">
        <v>6.2E-2</v>
      </c>
      <c r="AG481" s="50">
        <v>6.2E-2</v>
      </c>
      <c r="AH481" s="50">
        <v>6.2E-2</v>
      </c>
      <c r="AI481" s="50">
        <v>6.2E-2</v>
      </c>
      <c r="AJ481" s="50">
        <v>6.2E-2</v>
      </c>
      <c r="AK481" s="50">
        <v>6.2E-2</v>
      </c>
      <c r="AL481" s="50">
        <v>6.2E-2</v>
      </c>
      <c r="AM481" s="50">
        <v>6.2E-2</v>
      </c>
      <c r="AN481" s="50">
        <v>6.2E-2</v>
      </c>
      <c r="AO481" s="50">
        <v>6.2E-2</v>
      </c>
      <c r="AP481" s="50">
        <v>6.2E-2</v>
      </c>
      <c r="AQ481" s="50">
        <v>6.2E-2</v>
      </c>
      <c r="AR481" s="50">
        <v>6.2E-2</v>
      </c>
    </row>
    <row r="482" spans="2:44" x14ac:dyDescent="0.25">
      <c r="B482" s="15">
        <v>8</v>
      </c>
      <c r="C482" s="50">
        <v>6.2E-2</v>
      </c>
      <c r="D482" s="50">
        <v>6.2E-2</v>
      </c>
      <c r="E482" s="50">
        <v>6.2E-2</v>
      </c>
      <c r="F482" s="50">
        <v>6.2E-2</v>
      </c>
      <c r="G482" s="50">
        <v>6.2E-2</v>
      </c>
      <c r="H482" s="50">
        <v>6.2E-2</v>
      </c>
      <c r="I482" s="50">
        <v>6.2E-2</v>
      </c>
      <c r="J482" s="50">
        <v>6.2E-2</v>
      </c>
      <c r="K482" s="50">
        <v>6.2E-2</v>
      </c>
      <c r="L482" s="50">
        <v>6.2E-2</v>
      </c>
      <c r="M482" s="50">
        <v>6.2E-2</v>
      </c>
      <c r="N482" s="50">
        <v>6.2E-2</v>
      </c>
      <c r="O482" s="50">
        <v>6.2E-2</v>
      </c>
      <c r="P482" s="50">
        <v>6.2E-2</v>
      </c>
      <c r="Q482" s="50">
        <v>6.2E-2</v>
      </c>
      <c r="R482" s="50">
        <v>6.2E-2</v>
      </c>
      <c r="S482" s="50">
        <v>6.2E-2</v>
      </c>
      <c r="T482" s="50">
        <v>6.2E-2</v>
      </c>
      <c r="U482" s="50">
        <v>6.2E-2</v>
      </c>
      <c r="V482" s="50">
        <v>6.2E-2</v>
      </c>
      <c r="W482" s="50">
        <v>6.2E-2</v>
      </c>
      <c r="X482" s="50">
        <v>6.2E-2</v>
      </c>
      <c r="Y482" s="50">
        <v>6.2E-2</v>
      </c>
      <c r="Z482" s="50">
        <v>6.2E-2</v>
      </c>
      <c r="AA482" s="50">
        <v>6.2E-2</v>
      </c>
      <c r="AB482" s="50">
        <v>6.2E-2</v>
      </c>
      <c r="AC482" s="50">
        <v>6.2E-2</v>
      </c>
      <c r="AD482" s="50">
        <v>6.2E-2</v>
      </c>
      <c r="AE482" s="50">
        <v>6.2E-2</v>
      </c>
      <c r="AF482" s="50">
        <v>6.2E-2</v>
      </c>
      <c r="AG482" s="50">
        <v>6.2E-2</v>
      </c>
      <c r="AH482" s="50">
        <v>6.2E-2</v>
      </c>
      <c r="AI482" s="50">
        <v>6.2E-2</v>
      </c>
      <c r="AJ482" s="50">
        <v>6.2E-2</v>
      </c>
      <c r="AK482" s="50">
        <v>6.2E-2</v>
      </c>
      <c r="AL482" s="50">
        <v>6.2E-2</v>
      </c>
      <c r="AM482" s="50">
        <v>6.2E-2</v>
      </c>
      <c r="AN482" s="50">
        <v>6.2E-2</v>
      </c>
      <c r="AO482" s="50">
        <v>6.2E-2</v>
      </c>
      <c r="AP482" s="50">
        <v>6.2E-2</v>
      </c>
      <c r="AQ482" s="50">
        <v>6.2E-2</v>
      </c>
      <c r="AR482" s="50">
        <v>6.2E-2</v>
      </c>
    </row>
    <row r="483" spans="2:44" x14ac:dyDescent="0.25">
      <c r="B483" s="15">
        <v>9</v>
      </c>
      <c r="C483" s="50">
        <v>6.2E-2</v>
      </c>
      <c r="D483" s="50">
        <v>6.2E-2</v>
      </c>
      <c r="E483" s="50">
        <v>6.2E-2</v>
      </c>
      <c r="F483" s="50">
        <v>6.2E-2</v>
      </c>
      <c r="G483" s="50">
        <v>6.2E-2</v>
      </c>
      <c r="H483" s="50">
        <v>6.2E-2</v>
      </c>
      <c r="I483" s="50">
        <v>6.2E-2</v>
      </c>
      <c r="J483" s="50">
        <v>6.2E-2</v>
      </c>
      <c r="K483" s="50">
        <v>6.2E-2</v>
      </c>
      <c r="L483" s="50">
        <v>6.2E-2</v>
      </c>
      <c r="M483" s="50">
        <v>6.2E-2</v>
      </c>
      <c r="N483" s="50">
        <v>6.2E-2</v>
      </c>
      <c r="O483" s="50">
        <v>6.2E-2</v>
      </c>
      <c r="P483" s="50">
        <v>6.2E-2</v>
      </c>
      <c r="Q483" s="50">
        <v>6.2E-2</v>
      </c>
      <c r="R483" s="50">
        <v>6.2E-2</v>
      </c>
      <c r="S483" s="50">
        <v>6.2E-2</v>
      </c>
      <c r="T483" s="50">
        <v>6.2E-2</v>
      </c>
      <c r="U483" s="50">
        <v>6.2E-2</v>
      </c>
      <c r="V483" s="50">
        <v>6.2E-2</v>
      </c>
      <c r="W483" s="50">
        <v>6.2E-2</v>
      </c>
      <c r="X483" s="50">
        <v>6.2E-2</v>
      </c>
      <c r="Y483" s="50">
        <v>6.2E-2</v>
      </c>
      <c r="Z483" s="50">
        <v>6.2E-2</v>
      </c>
      <c r="AA483" s="50">
        <v>6.2E-2</v>
      </c>
      <c r="AB483" s="50">
        <v>6.2E-2</v>
      </c>
      <c r="AC483" s="50">
        <v>6.2E-2</v>
      </c>
      <c r="AD483" s="50">
        <v>6.2E-2</v>
      </c>
      <c r="AE483" s="50">
        <v>6.2E-2</v>
      </c>
      <c r="AF483" s="50">
        <v>6.2E-2</v>
      </c>
      <c r="AG483" s="50">
        <v>6.2E-2</v>
      </c>
      <c r="AH483" s="50">
        <v>6.2E-2</v>
      </c>
      <c r="AI483" s="50">
        <v>6.2E-2</v>
      </c>
      <c r="AJ483" s="50">
        <v>6.2E-2</v>
      </c>
      <c r="AK483" s="50">
        <v>6.2E-2</v>
      </c>
      <c r="AL483" s="50">
        <v>6.2E-2</v>
      </c>
      <c r="AM483" s="50">
        <v>6.2E-2</v>
      </c>
      <c r="AN483" s="50">
        <v>6.2E-2</v>
      </c>
      <c r="AO483" s="50">
        <v>6.2E-2</v>
      </c>
      <c r="AP483" s="50">
        <v>6.2E-2</v>
      </c>
      <c r="AQ483" s="50">
        <v>6.2E-2</v>
      </c>
      <c r="AR483" s="50">
        <v>6.2E-2</v>
      </c>
    </row>
    <row r="484" spans="2:44" x14ac:dyDescent="0.25">
      <c r="B484" s="15">
        <v>10</v>
      </c>
      <c r="C484" s="50">
        <v>6.2E-2</v>
      </c>
      <c r="D484" s="50">
        <v>6.2E-2</v>
      </c>
      <c r="E484" s="50">
        <v>6.2E-2</v>
      </c>
      <c r="F484" s="50">
        <v>6.2E-2</v>
      </c>
      <c r="G484" s="50">
        <v>6.2E-2</v>
      </c>
      <c r="H484" s="50">
        <v>6.2E-2</v>
      </c>
      <c r="I484" s="50">
        <v>6.2E-2</v>
      </c>
      <c r="J484" s="50">
        <v>6.2E-2</v>
      </c>
      <c r="K484" s="50">
        <v>6.2E-2</v>
      </c>
      <c r="L484" s="50">
        <v>6.2E-2</v>
      </c>
      <c r="M484" s="50">
        <v>6.2E-2</v>
      </c>
      <c r="N484" s="50">
        <v>6.2E-2</v>
      </c>
      <c r="O484" s="50">
        <v>6.2E-2</v>
      </c>
      <c r="P484" s="50">
        <v>6.2E-2</v>
      </c>
      <c r="Q484" s="50">
        <v>6.2E-2</v>
      </c>
      <c r="R484" s="50">
        <v>6.2E-2</v>
      </c>
      <c r="S484" s="50">
        <v>6.2E-2</v>
      </c>
      <c r="T484" s="50">
        <v>6.2E-2</v>
      </c>
      <c r="U484" s="50">
        <v>6.2E-2</v>
      </c>
      <c r="V484" s="50">
        <v>6.2E-2</v>
      </c>
      <c r="W484" s="50">
        <v>6.2E-2</v>
      </c>
      <c r="X484" s="50">
        <v>6.2E-2</v>
      </c>
      <c r="Y484" s="50">
        <v>6.2E-2</v>
      </c>
      <c r="Z484" s="50">
        <v>6.2E-2</v>
      </c>
      <c r="AA484" s="50">
        <v>6.2E-2</v>
      </c>
      <c r="AB484" s="50">
        <v>6.2E-2</v>
      </c>
      <c r="AC484" s="50">
        <v>6.2E-2</v>
      </c>
      <c r="AD484" s="50">
        <v>6.2E-2</v>
      </c>
      <c r="AE484" s="50">
        <v>6.2E-2</v>
      </c>
      <c r="AF484" s="50">
        <v>6.2E-2</v>
      </c>
      <c r="AG484" s="50">
        <v>6.2E-2</v>
      </c>
      <c r="AH484" s="50">
        <v>6.2E-2</v>
      </c>
      <c r="AI484" s="50">
        <v>6.2E-2</v>
      </c>
      <c r="AJ484" s="50">
        <v>6.2E-2</v>
      </c>
      <c r="AK484" s="50">
        <v>6.2E-2</v>
      </c>
      <c r="AL484" s="50">
        <v>6.2E-2</v>
      </c>
      <c r="AM484" s="50">
        <v>6.2E-2</v>
      </c>
      <c r="AN484" s="50">
        <v>6.2E-2</v>
      </c>
      <c r="AO484" s="50">
        <v>6.2E-2</v>
      </c>
      <c r="AP484" s="50">
        <v>6.2E-2</v>
      </c>
      <c r="AQ484" s="50">
        <v>6.2E-2</v>
      </c>
      <c r="AR484" s="50">
        <v>6.2E-2</v>
      </c>
    </row>
    <row r="485" spans="2:44" x14ac:dyDescent="0.25">
      <c r="B485" s="15">
        <v>11</v>
      </c>
      <c r="C485" s="50">
        <v>6.2E-2</v>
      </c>
      <c r="D485" s="50">
        <v>6.2E-2</v>
      </c>
      <c r="E485" s="50">
        <v>6.2E-2</v>
      </c>
      <c r="F485" s="50">
        <v>6.2E-2</v>
      </c>
      <c r="G485" s="50">
        <v>6.2E-2</v>
      </c>
      <c r="H485" s="50">
        <v>6.2E-2</v>
      </c>
      <c r="I485" s="50">
        <v>6.2E-2</v>
      </c>
      <c r="J485" s="50">
        <v>6.2E-2</v>
      </c>
      <c r="K485" s="50">
        <v>6.2E-2</v>
      </c>
      <c r="L485" s="50">
        <v>6.2E-2</v>
      </c>
      <c r="M485" s="50">
        <v>6.2E-2</v>
      </c>
      <c r="N485" s="50">
        <v>6.2E-2</v>
      </c>
      <c r="O485" s="50">
        <v>6.2E-2</v>
      </c>
      <c r="P485" s="50">
        <v>6.2E-2</v>
      </c>
      <c r="Q485" s="50">
        <v>6.2E-2</v>
      </c>
      <c r="R485" s="50">
        <v>6.2E-2</v>
      </c>
      <c r="S485" s="50">
        <v>6.2E-2</v>
      </c>
      <c r="T485" s="50">
        <v>6.2E-2</v>
      </c>
      <c r="U485" s="50">
        <v>6.2E-2</v>
      </c>
      <c r="V485" s="50">
        <v>6.2E-2</v>
      </c>
      <c r="W485" s="50">
        <v>6.2E-2</v>
      </c>
      <c r="X485" s="50">
        <v>6.2E-2</v>
      </c>
      <c r="Y485" s="50">
        <v>6.2E-2</v>
      </c>
      <c r="Z485" s="50">
        <v>6.2E-2</v>
      </c>
      <c r="AA485" s="50">
        <v>6.2E-2</v>
      </c>
      <c r="AB485" s="50">
        <v>6.2E-2</v>
      </c>
      <c r="AC485" s="50">
        <v>6.2E-2</v>
      </c>
      <c r="AD485" s="50">
        <v>6.2E-2</v>
      </c>
      <c r="AE485" s="50">
        <v>6.2E-2</v>
      </c>
      <c r="AF485" s="50">
        <v>6.2E-2</v>
      </c>
      <c r="AG485" s="50">
        <v>6.2E-2</v>
      </c>
      <c r="AH485" s="50">
        <v>6.2E-2</v>
      </c>
      <c r="AI485" s="50">
        <v>6.2E-2</v>
      </c>
      <c r="AJ485" s="50">
        <v>6.2E-2</v>
      </c>
      <c r="AK485" s="50">
        <v>6.2E-2</v>
      </c>
      <c r="AL485" s="50">
        <v>6.2E-2</v>
      </c>
      <c r="AM485" s="50">
        <v>6.2E-2</v>
      </c>
      <c r="AN485" s="50">
        <v>6.2E-2</v>
      </c>
      <c r="AO485" s="50">
        <v>6.2E-2</v>
      </c>
      <c r="AP485" s="50">
        <v>6.2E-2</v>
      </c>
      <c r="AQ485" s="50">
        <v>6.2E-2</v>
      </c>
      <c r="AR485" s="50">
        <v>6.2E-2</v>
      </c>
    </row>
    <row r="486" spans="2:44" x14ac:dyDescent="0.25">
      <c r="B486" s="15">
        <v>12</v>
      </c>
      <c r="C486" s="50">
        <v>6.2E-2</v>
      </c>
      <c r="D486" s="50">
        <v>6.2E-2</v>
      </c>
      <c r="E486" s="50">
        <v>6.2E-2</v>
      </c>
      <c r="F486" s="50">
        <v>6.2E-2</v>
      </c>
      <c r="G486" s="50">
        <v>6.2E-2</v>
      </c>
      <c r="H486" s="50">
        <v>6.2E-2</v>
      </c>
      <c r="I486" s="50">
        <v>6.2E-2</v>
      </c>
      <c r="J486" s="50">
        <v>6.2E-2</v>
      </c>
      <c r="K486" s="50">
        <v>6.2E-2</v>
      </c>
      <c r="L486" s="50">
        <v>6.2E-2</v>
      </c>
      <c r="M486" s="50">
        <v>6.2E-2</v>
      </c>
      <c r="N486" s="50">
        <v>6.2E-2</v>
      </c>
      <c r="O486" s="50">
        <v>6.2E-2</v>
      </c>
      <c r="P486" s="50">
        <v>6.2E-2</v>
      </c>
      <c r="Q486" s="50">
        <v>6.2E-2</v>
      </c>
      <c r="R486" s="50">
        <v>6.2E-2</v>
      </c>
      <c r="S486" s="50">
        <v>6.2E-2</v>
      </c>
      <c r="T486" s="50">
        <v>6.2E-2</v>
      </c>
      <c r="U486" s="50">
        <v>6.2E-2</v>
      </c>
      <c r="V486" s="50">
        <v>6.2E-2</v>
      </c>
      <c r="W486" s="50">
        <v>6.2E-2</v>
      </c>
      <c r="X486" s="50">
        <v>6.2E-2</v>
      </c>
      <c r="Y486" s="50">
        <v>6.2E-2</v>
      </c>
      <c r="Z486" s="50">
        <v>6.2E-2</v>
      </c>
      <c r="AA486" s="50">
        <v>6.2E-2</v>
      </c>
      <c r="AB486" s="50">
        <v>6.2E-2</v>
      </c>
      <c r="AC486" s="50">
        <v>6.2E-2</v>
      </c>
      <c r="AD486" s="50">
        <v>6.2E-2</v>
      </c>
      <c r="AE486" s="50">
        <v>6.2E-2</v>
      </c>
      <c r="AF486" s="50">
        <v>6.2E-2</v>
      </c>
      <c r="AG486" s="50">
        <v>6.2E-2</v>
      </c>
      <c r="AH486" s="50">
        <v>6.2E-2</v>
      </c>
      <c r="AI486" s="50">
        <v>6.2E-2</v>
      </c>
      <c r="AJ486" s="50">
        <v>6.2E-2</v>
      </c>
      <c r="AK486" s="50">
        <v>6.2E-2</v>
      </c>
      <c r="AL486" s="50">
        <v>6.2E-2</v>
      </c>
      <c r="AM486" s="50">
        <v>6.2E-2</v>
      </c>
      <c r="AN486" s="50">
        <v>6.2E-2</v>
      </c>
      <c r="AO486" s="50">
        <v>6.2E-2</v>
      </c>
      <c r="AP486" s="50">
        <v>6.2E-2</v>
      </c>
      <c r="AQ486" s="50">
        <v>6.2E-2</v>
      </c>
      <c r="AR486" s="50">
        <v>6.2E-2</v>
      </c>
    </row>
    <row r="487" spans="2:44" x14ac:dyDescent="0.25">
      <c r="B487" s="15">
        <v>13</v>
      </c>
      <c r="C487" s="50">
        <v>6.2E-2</v>
      </c>
      <c r="D487" s="50">
        <v>6.2E-2</v>
      </c>
      <c r="E487" s="50">
        <v>6.2E-2</v>
      </c>
      <c r="F487" s="50">
        <v>6.2E-2</v>
      </c>
      <c r="G487" s="50">
        <v>6.2E-2</v>
      </c>
      <c r="H487" s="50">
        <v>6.2E-2</v>
      </c>
      <c r="I487" s="50">
        <v>6.2E-2</v>
      </c>
      <c r="J487" s="50">
        <v>6.2E-2</v>
      </c>
      <c r="K487" s="50">
        <v>6.2E-2</v>
      </c>
      <c r="L487" s="50">
        <v>6.2E-2</v>
      </c>
      <c r="M487" s="50">
        <v>6.2E-2</v>
      </c>
      <c r="N487" s="50">
        <v>6.2E-2</v>
      </c>
      <c r="O487" s="50">
        <v>6.2E-2</v>
      </c>
      <c r="P487" s="50">
        <v>6.2E-2</v>
      </c>
      <c r="Q487" s="50">
        <v>6.2E-2</v>
      </c>
      <c r="R487" s="50">
        <v>6.2E-2</v>
      </c>
      <c r="S487" s="50">
        <v>6.2E-2</v>
      </c>
      <c r="T487" s="50">
        <v>6.2E-2</v>
      </c>
      <c r="U487" s="50">
        <v>6.2E-2</v>
      </c>
      <c r="V487" s="50">
        <v>6.2E-2</v>
      </c>
      <c r="W487" s="50">
        <v>6.2E-2</v>
      </c>
      <c r="X487" s="50">
        <v>6.2E-2</v>
      </c>
      <c r="Y487" s="50">
        <v>6.2E-2</v>
      </c>
      <c r="Z487" s="50">
        <v>6.2E-2</v>
      </c>
      <c r="AA487" s="50">
        <v>6.2E-2</v>
      </c>
      <c r="AB487" s="50">
        <v>6.2E-2</v>
      </c>
      <c r="AC487" s="50">
        <v>6.2E-2</v>
      </c>
      <c r="AD487" s="50">
        <v>6.2E-2</v>
      </c>
      <c r="AE487" s="50">
        <v>6.2E-2</v>
      </c>
      <c r="AF487" s="50">
        <v>6.2E-2</v>
      </c>
      <c r="AG487" s="50">
        <v>6.2E-2</v>
      </c>
      <c r="AH487" s="50">
        <v>6.2E-2</v>
      </c>
      <c r="AI487" s="50">
        <v>6.2E-2</v>
      </c>
      <c r="AJ487" s="50">
        <v>6.2E-2</v>
      </c>
      <c r="AK487" s="50">
        <v>6.2E-2</v>
      </c>
      <c r="AL487" s="50">
        <v>6.2E-2</v>
      </c>
      <c r="AM487" s="50">
        <v>6.2E-2</v>
      </c>
      <c r="AN487" s="50">
        <v>6.2E-2</v>
      </c>
      <c r="AO487" s="50">
        <v>6.2E-2</v>
      </c>
      <c r="AP487" s="50">
        <v>6.2E-2</v>
      </c>
      <c r="AQ487" s="50">
        <v>6.2E-2</v>
      </c>
      <c r="AR487" s="50">
        <v>6.2E-2</v>
      </c>
    </row>
    <row r="488" spans="2:44" x14ac:dyDescent="0.25">
      <c r="B488" s="15">
        <v>14</v>
      </c>
      <c r="C488" s="50">
        <v>6.2E-2</v>
      </c>
      <c r="D488" s="50">
        <v>6.2E-2</v>
      </c>
      <c r="E488" s="50">
        <v>6.2E-2</v>
      </c>
      <c r="F488" s="50">
        <v>6.2E-2</v>
      </c>
      <c r="G488" s="50">
        <v>6.2E-2</v>
      </c>
      <c r="H488" s="50">
        <v>6.2E-2</v>
      </c>
      <c r="I488" s="50">
        <v>6.2E-2</v>
      </c>
      <c r="J488" s="50">
        <v>6.2E-2</v>
      </c>
      <c r="K488" s="50">
        <v>6.2E-2</v>
      </c>
      <c r="L488" s="50">
        <v>6.2E-2</v>
      </c>
      <c r="M488" s="50">
        <v>6.2E-2</v>
      </c>
      <c r="N488" s="50">
        <v>6.2E-2</v>
      </c>
      <c r="O488" s="50">
        <v>6.2E-2</v>
      </c>
      <c r="P488" s="50">
        <v>6.2E-2</v>
      </c>
      <c r="Q488" s="50">
        <v>6.2E-2</v>
      </c>
      <c r="R488" s="50">
        <v>6.2E-2</v>
      </c>
      <c r="S488" s="50">
        <v>6.2E-2</v>
      </c>
      <c r="T488" s="50">
        <v>6.2E-2</v>
      </c>
      <c r="U488" s="50">
        <v>6.2E-2</v>
      </c>
      <c r="V488" s="50">
        <v>6.2E-2</v>
      </c>
      <c r="W488" s="50">
        <v>6.2E-2</v>
      </c>
      <c r="X488" s="50">
        <v>6.2E-2</v>
      </c>
      <c r="Y488" s="50">
        <v>6.2E-2</v>
      </c>
      <c r="Z488" s="50">
        <v>6.2E-2</v>
      </c>
      <c r="AA488" s="50">
        <v>6.2E-2</v>
      </c>
      <c r="AB488" s="50">
        <v>6.2E-2</v>
      </c>
      <c r="AC488" s="50">
        <v>6.2E-2</v>
      </c>
      <c r="AD488" s="50">
        <v>6.2E-2</v>
      </c>
      <c r="AE488" s="50">
        <v>6.2E-2</v>
      </c>
      <c r="AF488" s="50">
        <v>6.2E-2</v>
      </c>
      <c r="AG488" s="50">
        <v>6.2E-2</v>
      </c>
      <c r="AH488" s="50">
        <v>6.2E-2</v>
      </c>
      <c r="AI488" s="50">
        <v>6.2E-2</v>
      </c>
      <c r="AJ488" s="50">
        <v>6.2E-2</v>
      </c>
      <c r="AK488" s="50">
        <v>6.2E-2</v>
      </c>
      <c r="AL488" s="50">
        <v>6.2E-2</v>
      </c>
      <c r="AM488" s="50">
        <v>6.2E-2</v>
      </c>
      <c r="AN488" s="50">
        <v>6.2E-2</v>
      </c>
      <c r="AO488" s="50">
        <v>6.2E-2</v>
      </c>
      <c r="AP488" s="50">
        <v>6.2E-2</v>
      </c>
      <c r="AQ488" s="50">
        <v>6.2E-2</v>
      </c>
      <c r="AR488" s="50">
        <v>6.2E-2</v>
      </c>
    </row>
    <row r="489" spans="2:44" x14ac:dyDescent="0.25">
      <c r="B489" s="15">
        <v>15</v>
      </c>
      <c r="C489" s="50">
        <v>6.2E-2</v>
      </c>
      <c r="D489" s="50">
        <v>6.2E-2</v>
      </c>
      <c r="E489" s="50">
        <v>6.2E-2</v>
      </c>
      <c r="F489" s="50">
        <v>6.2E-2</v>
      </c>
      <c r="G489" s="50">
        <v>6.2E-2</v>
      </c>
      <c r="H489" s="50">
        <v>6.2E-2</v>
      </c>
      <c r="I489" s="50">
        <v>6.2E-2</v>
      </c>
      <c r="J489" s="50">
        <v>6.2E-2</v>
      </c>
      <c r="K489" s="50">
        <v>6.2E-2</v>
      </c>
      <c r="L489" s="50">
        <v>6.2E-2</v>
      </c>
      <c r="M489" s="50">
        <v>6.2E-2</v>
      </c>
      <c r="N489" s="50">
        <v>6.2E-2</v>
      </c>
      <c r="O489" s="50">
        <v>6.2E-2</v>
      </c>
      <c r="P489" s="50">
        <v>6.2E-2</v>
      </c>
      <c r="Q489" s="50">
        <v>6.2E-2</v>
      </c>
      <c r="R489" s="50">
        <v>6.2E-2</v>
      </c>
      <c r="S489" s="50">
        <v>6.2E-2</v>
      </c>
      <c r="T489" s="50">
        <v>6.2E-2</v>
      </c>
      <c r="U489" s="50">
        <v>6.2E-2</v>
      </c>
      <c r="V489" s="50">
        <v>6.2E-2</v>
      </c>
      <c r="W489" s="50">
        <v>6.2E-2</v>
      </c>
      <c r="X489" s="50">
        <v>6.2E-2</v>
      </c>
      <c r="Y489" s="50">
        <v>6.2E-2</v>
      </c>
      <c r="Z489" s="50">
        <v>6.2E-2</v>
      </c>
      <c r="AA489" s="50">
        <v>6.2E-2</v>
      </c>
      <c r="AB489" s="50">
        <v>6.2E-2</v>
      </c>
      <c r="AC489" s="50">
        <v>6.2E-2</v>
      </c>
      <c r="AD489" s="50">
        <v>6.2E-2</v>
      </c>
      <c r="AE489" s="50">
        <v>6.2E-2</v>
      </c>
      <c r="AF489" s="50">
        <v>6.2E-2</v>
      </c>
      <c r="AG489" s="50">
        <v>6.2E-2</v>
      </c>
      <c r="AH489" s="50">
        <v>6.2E-2</v>
      </c>
      <c r="AI489" s="50">
        <v>6.2E-2</v>
      </c>
      <c r="AJ489" s="50">
        <v>6.2E-2</v>
      </c>
      <c r="AK489" s="50">
        <v>6.2E-2</v>
      </c>
      <c r="AL489" s="50">
        <v>6.2E-2</v>
      </c>
      <c r="AM489" s="50">
        <v>6.2E-2</v>
      </c>
      <c r="AN489" s="50">
        <v>6.2E-2</v>
      </c>
      <c r="AO489" s="50">
        <v>6.2E-2</v>
      </c>
      <c r="AP489" s="50">
        <v>6.2E-2</v>
      </c>
      <c r="AQ489" s="50">
        <v>6.2E-2</v>
      </c>
      <c r="AR489" s="50">
        <v>6.2E-2</v>
      </c>
    </row>
    <row r="490" spans="2:44" x14ac:dyDescent="0.25">
      <c r="B490" s="15">
        <v>16</v>
      </c>
      <c r="C490" s="50">
        <v>6.2E-2</v>
      </c>
      <c r="D490" s="50">
        <v>6.2E-2</v>
      </c>
      <c r="E490" s="50">
        <v>6.2E-2</v>
      </c>
      <c r="F490" s="50">
        <v>6.2E-2</v>
      </c>
      <c r="G490" s="50">
        <v>6.2E-2</v>
      </c>
      <c r="H490" s="50">
        <v>6.2E-2</v>
      </c>
      <c r="I490" s="50">
        <v>6.2E-2</v>
      </c>
      <c r="J490" s="50">
        <v>6.2E-2</v>
      </c>
      <c r="K490" s="50">
        <v>6.2E-2</v>
      </c>
      <c r="L490" s="50">
        <v>6.2E-2</v>
      </c>
      <c r="M490" s="50">
        <v>6.2E-2</v>
      </c>
      <c r="N490" s="50">
        <v>6.2E-2</v>
      </c>
      <c r="O490" s="50">
        <v>6.2E-2</v>
      </c>
      <c r="P490" s="50">
        <v>6.2E-2</v>
      </c>
      <c r="Q490" s="50">
        <v>6.2E-2</v>
      </c>
      <c r="R490" s="50">
        <v>6.2E-2</v>
      </c>
      <c r="S490" s="50">
        <v>6.2E-2</v>
      </c>
      <c r="T490" s="50">
        <v>6.2E-2</v>
      </c>
      <c r="U490" s="50">
        <v>6.2E-2</v>
      </c>
      <c r="V490" s="50">
        <v>6.2E-2</v>
      </c>
      <c r="W490" s="50">
        <v>6.2E-2</v>
      </c>
      <c r="X490" s="50">
        <v>6.2E-2</v>
      </c>
      <c r="Y490" s="50">
        <v>6.2E-2</v>
      </c>
      <c r="Z490" s="50">
        <v>6.2E-2</v>
      </c>
      <c r="AA490" s="50">
        <v>6.2E-2</v>
      </c>
      <c r="AB490" s="50">
        <v>6.2E-2</v>
      </c>
      <c r="AC490" s="50">
        <v>6.2E-2</v>
      </c>
      <c r="AD490" s="50">
        <v>6.2E-2</v>
      </c>
      <c r="AE490" s="50">
        <v>6.2E-2</v>
      </c>
      <c r="AF490" s="50">
        <v>6.2E-2</v>
      </c>
      <c r="AG490" s="50">
        <v>6.2E-2</v>
      </c>
      <c r="AH490" s="50">
        <v>6.2E-2</v>
      </c>
      <c r="AI490" s="50">
        <v>6.2E-2</v>
      </c>
      <c r="AJ490" s="50">
        <v>6.2E-2</v>
      </c>
      <c r="AK490" s="50">
        <v>6.2E-2</v>
      </c>
      <c r="AL490" s="50">
        <v>6.2E-2</v>
      </c>
      <c r="AM490" s="50">
        <v>6.2E-2</v>
      </c>
      <c r="AN490" s="50">
        <v>6.2E-2</v>
      </c>
      <c r="AO490" s="50">
        <v>6.2E-2</v>
      </c>
      <c r="AP490" s="50">
        <v>6.2E-2</v>
      </c>
      <c r="AQ490" s="50">
        <v>6.2E-2</v>
      </c>
      <c r="AR490" s="50">
        <v>6.2E-2</v>
      </c>
    </row>
    <row r="491" spans="2:44" x14ac:dyDescent="0.25">
      <c r="B491" s="15">
        <v>17</v>
      </c>
      <c r="C491" s="50">
        <v>6.2E-2</v>
      </c>
      <c r="D491" s="50">
        <v>6.2E-2</v>
      </c>
      <c r="E491" s="50">
        <v>6.2E-2</v>
      </c>
      <c r="F491" s="50">
        <v>6.2E-2</v>
      </c>
      <c r="G491" s="50">
        <v>6.2E-2</v>
      </c>
      <c r="H491" s="50">
        <v>6.2E-2</v>
      </c>
      <c r="I491" s="50">
        <v>6.2E-2</v>
      </c>
      <c r="J491" s="50">
        <v>6.2E-2</v>
      </c>
      <c r="K491" s="50">
        <v>6.2E-2</v>
      </c>
      <c r="L491" s="50">
        <v>6.2E-2</v>
      </c>
      <c r="M491" s="50">
        <v>6.2E-2</v>
      </c>
      <c r="N491" s="50">
        <v>6.2E-2</v>
      </c>
      <c r="O491" s="50">
        <v>6.2E-2</v>
      </c>
      <c r="P491" s="50">
        <v>6.2E-2</v>
      </c>
      <c r="Q491" s="50">
        <v>6.2E-2</v>
      </c>
      <c r="R491" s="50">
        <v>6.2E-2</v>
      </c>
      <c r="S491" s="50">
        <v>6.2E-2</v>
      </c>
      <c r="T491" s="50">
        <v>6.2E-2</v>
      </c>
      <c r="U491" s="50">
        <v>6.2E-2</v>
      </c>
      <c r="V491" s="50">
        <v>6.2E-2</v>
      </c>
      <c r="W491" s="50">
        <v>6.2E-2</v>
      </c>
      <c r="X491" s="50">
        <v>6.2E-2</v>
      </c>
      <c r="Y491" s="50">
        <v>6.2E-2</v>
      </c>
      <c r="Z491" s="50">
        <v>6.2E-2</v>
      </c>
      <c r="AA491" s="50">
        <v>6.2E-2</v>
      </c>
      <c r="AB491" s="50">
        <v>6.2E-2</v>
      </c>
      <c r="AC491" s="50">
        <v>6.2E-2</v>
      </c>
      <c r="AD491" s="50">
        <v>6.2E-2</v>
      </c>
      <c r="AE491" s="50">
        <v>6.2E-2</v>
      </c>
      <c r="AF491" s="50">
        <v>6.2E-2</v>
      </c>
      <c r="AG491" s="50">
        <v>6.2E-2</v>
      </c>
      <c r="AH491" s="50">
        <v>6.2E-2</v>
      </c>
      <c r="AI491" s="50">
        <v>6.2E-2</v>
      </c>
      <c r="AJ491" s="50">
        <v>6.2E-2</v>
      </c>
      <c r="AK491" s="50">
        <v>6.2E-2</v>
      </c>
      <c r="AL491" s="50">
        <v>6.2E-2</v>
      </c>
      <c r="AM491" s="50">
        <v>6.2E-2</v>
      </c>
      <c r="AN491" s="50">
        <v>6.2E-2</v>
      </c>
      <c r="AO491" s="50">
        <v>6.2E-2</v>
      </c>
      <c r="AP491" s="50">
        <v>6.2E-2</v>
      </c>
      <c r="AQ491" s="50">
        <v>6.2E-2</v>
      </c>
      <c r="AR491" s="50">
        <v>6.2E-2</v>
      </c>
    </row>
    <row r="492" spans="2:44" x14ac:dyDescent="0.25">
      <c r="B492" s="15">
        <v>18</v>
      </c>
      <c r="C492" s="50">
        <v>6.2E-2</v>
      </c>
      <c r="D492" s="50">
        <v>6.2E-2</v>
      </c>
      <c r="E492" s="50">
        <v>6.2E-2</v>
      </c>
      <c r="F492" s="50">
        <v>6.2E-2</v>
      </c>
      <c r="G492" s="50">
        <v>6.2E-2</v>
      </c>
      <c r="H492" s="50">
        <v>6.2E-2</v>
      </c>
      <c r="I492" s="50">
        <v>6.2E-2</v>
      </c>
      <c r="J492" s="50">
        <v>6.2E-2</v>
      </c>
      <c r="K492" s="50">
        <v>6.2E-2</v>
      </c>
      <c r="L492" s="50">
        <v>6.2E-2</v>
      </c>
      <c r="M492" s="50">
        <v>6.2E-2</v>
      </c>
      <c r="N492" s="50">
        <v>6.2E-2</v>
      </c>
      <c r="O492" s="50">
        <v>6.2E-2</v>
      </c>
      <c r="P492" s="50">
        <v>6.2E-2</v>
      </c>
      <c r="Q492" s="50">
        <v>6.2E-2</v>
      </c>
      <c r="R492" s="50">
        <v>6.2E-2</v>
      </c>
      <c r="S492" s="50">
        <v>6.2E-2</v>
      </c>
      <c r="T492" s="50">
        <v>6.2E-2</v>
      </c>
      <c r="U492" s="50">
        <v>6.2E-2</v>
      </c>
      <c r="V492" s="50">
        <v>6.2E-2</v>
      </c>
      <c r="W492" s="50">
        <v>6.2E-2</v>
      </c>
      <c r="X492" s="50">
        <v>6.2E-2</v>
      </c>
      <c r="Y492" s="50">
        <v>6.2E-2</v>
      </c>
      <c r="Z492" s="50">
        <v>6.2E-2</v>
      </c>
      <c r="AA492" s="50">
        <v>6.2E-2</v>
      </c>
      <c r="AB492" s="50">
        <v>6.2E-2</v>
      </c>
      <c r="AC492" s="50">
        <v>6.2E-2</v>
      </c>
      <c r="AD492" s="50">
        <v>6.2E-2</v>
      </c>
      <c r="AE492" s="50">
        <v>6.2E-2</v>
      </c>
      <c r="AF492" s="50">
        <v>6.2E-2</v>
      </c>
      <c r="AG492" s="50">
        <v>6.2E-2</v>
      </c>
      <c r="AH492" s="50">
        <v>6.2E-2</v>
      </c>
      <c r="AI492" s="50">
        <v>6.2E-2</v>
      </c>
      <c r="AJ492" s="50">
        <v>6.2E-2</v>
      </c>
      <c r="AK492" s="50">
        <v>6.2E-2</v>
      </c>
      <c r="AL492" s="50">
        <v>6.2E-2</v>
      </c>
      <c r="AM492" s="50">
        <v>6.2E-2</v>
      </c>
      <c r="AN492" s="50">
        <v>6.2E-2</v>
      </c>
      <c r="AO492" s="50">
        <v>6.2E-2</v>
      </c>
      <c r="AP492" s="50">
        <v>6.2E-2</v>
      </c>
      <c r="AQ492" s="50">
        <v>6.2E-2</v>
      </c>
      <c r="AR492" s="50">
        <v>6.2E-2</v>
      </c>
    </row>
    <row r="493" spans="2:44" x14ac:dyDescent="0.25">
      <c r="B493" s="15">
        <v>19</v>
      </c>
      <c r="C493" s="50">
        <v>6.2E-2</v>
      </c>
      <c r="D493" s="50">
        <v>6.2E-2</v>
      </c>
      <c r="E493" s="50">
        <v>6.2E-2</v>
      </c>
      <c r="F493" s="50">
        <v>6.2E-2</v>
      </c>
      <c r="G493" s="50">
        <v>6.2E-2</v>
      </c>
      <c r="H493" s="50">
        <v>6.2E-2</v>
      </c>
      <c r="I493" s="50">
        <v>6.2E-2</v>
      </c>
      <c r="J493" s="50">
        <v>6.2E-2</v>
      </c>
      <c r="K493" s="50">
        <v>6.2E-2</v>
      </c>
      <c r="L493" s="50">
        <v>6.2E-2</v>
      </c>
      <c r="M493" s="50">
        <v>6.2E-2</v>
      </c>
      <c r="N493" s="50">
        <v>6.2E-2</v>
      </c>
      <c r="O493" s="50">
        <v>6.2E-2</v>
      </c>
      <c r="P493" s="50">
        <v>6.2E-2</v>
      </c>
      <c r="Q493" s="50">
        <v>6.2E-2</v>
      </c>
      <c r="R493" s="50">
        <v>6.2E-2</v>
      </c>
      <c r="S493" s="50">
        <v>6.2E-2</v>
      </c>
      <c r="T493" s="50">
        <v>6.2E-2</v>
      </c>
      <c r="U493" s="50">
        <v>6.2E-2</v>
      </c>
      <c r="V493" s="50">
        <v>6.2E-2</v>
      </c>
      <c r="W493" s="50">
        <v>6.2E-2</v>
      </c>
      <c r="X493" s="50">
        <v>6.2E-2</v>
      </c>
      <c r="Y493" s="50">
        <v>6.2E-2</v>
      </c>
      <c r="Z493" s="50">
        <v>6.2E-2</v>
      </c>
      <c r="AA493" s="50">
        <v>6.2E-2</v>
      </c>
      <c r="AB493" s="50">
        <v>6.2E-2</v>
      </c>
      <c r="AC493" s="50">
        <v>6.2E-2</v>
      </c>
      <c r="AD493" s="50">
        <v>6.2E-2</v>
      </c>
      <c r="AE493" s="50">
        <v>6.2E-2</v>
      </c>
      <c r="AF493" s="50">
        <v>6.2E-2</v>
      </c>
      <c r="AG493" s="50">
        <v>6.2E-2</v>
      </c>
      <c r="AH493" s="50">
        <v>6.2E-2</v>
      </c>
      <c r="AI493" s="50">
        <v>6.2E-2</v>
      </c>
      <c r="AJ493" s="50">
        <v>6.2E-2</v>
      </c>
      <c r="AK493" s="50">
        <v>6.2E-2</v>
      </c>
      <c r="AL493" s="50">
        <v>6.2E-2</v>
      </c>
      <c r="AM493" s="50">
        <v>6.2E-2</v>
      </c>
      <c r="AN493" s="50">
        <v>6.2E-2</v>
      </c>
      <c r="AO493" s="50">
        <v>6.2E-2</v>
      </c>
      <c r="AP493" s="50">
        <v>6.2E-2</v>
      </c>
      <c r="AQ493" s="50">
        <v>6.2E-2</v>
      </c>
      <c r="AR493" s="50">
        <v>6.2E-2</v>
      </c>
    </row>
    <row r="494" spans="2:44" x14ac:dyDescent="0.25">
      <c r="B494" s="15">
        <v>20</v>
      </c>
      <c r="C494" s="50">
        <v>6.2E-2</v>
      </c>
      <c r="D494" s="50">
        <v>6.2E-2</v>
      </c>
      <c r="E494" s="50">
        <v>6.2E-2</v>
      </c>
      <c r="F494" s="50">
        <v>6.2E-2</v>
      </c>
      <c r="G494" s="50">
        <v>6.2E-2</v>
      </c>
      <c r="H494" s="50">
        <v>6.2E-2</v>
      </c>
      <c r="I494" s="50">
        <v>6.2E-2</v>
      </c>
      <c r="J494" s="50">
        <v>6.2E-2</v>
      </c>
      <c r="K494" s="50">
        <v>6.2E-2</v>
      </c>
      <c r="L494" s="50">
        <v>6.2E-2</v>
      </c>
      <c r="M494" s="50">
        <v>6.2E-2</v>
      </c>
      <c r="N494" s="50">
        <v>6.2E-2</v>
      </c>
      <c r="O494" s="50">
        <v>6.2E-2</v>
      </c>
      <c r="P494" s="50">
        <v>6.2E-2</v>
      </c>
      <c r="Q494" s="50">
        <v>6.2E-2</v>
      </c>
      <c r="R494" s="50">
        <v>6.2E-2</v>
      </c>
      <c r="S494" s="50">
        <v>6.2E-2</v>
      </c>
      <c r="T494" s="50">
        <v>6.2E-2</v>
      </c>
      <c r="U494" s="50">
        <v>6.2E-2</v>
      </c>
      <c r="V494" s="50">
        <v>6.2E-2</v>
      </c>
      <c r="W494" s="50">
        <v>6.2E-2</v>
      </c>
      <c r="X494" s="50">
        <v>6.2E-2</v>
      </c>
      <c r="Y494" s="50">
        <v>6.2E-2</v>
      </c>
      <c r="Z494" s="50">
        <v>6.2E-2</v>
      </c>
      <c r="AA494" s="50">
        <v>6.2E-2</v>
      </c>
      <c r="AB494" s="50">
        <v>6.2E-2</v>
      </c>
      <c r="AC494" s="50">
        <v>6.2E-2</v>
      </c>
      <c r="AD494" s="50">
        <v>6.2E-2</v>
      </c>
      <c r="AE494" s="50">
        <v>6.2E-2</v>
      </c>
      <c r="AF494" s="50">
        <v>6.2E-2</v>
      </c>
      <c r="AG494" s="50">
        <v>6.2E-2</v>
      </c>
      <c r="AH494" s="50">
        <v>6.2E-2</v>
      </c>
      <c r="AI494" s="50">
        <v>6.2E-2</v>
      </c>
      <c r="AJ494" s="50">
        <v>6.2E-2</v>
      </c>
      <c r="AK494" s="50">
        <v>6.2E-2</v>
      </c>
      <c r="AL494" s="50">
        <v>6.2E-2</v>
      </c>
      <c r="AM494" s="50">
        <v>6.2E-2</v>
      </c>
      <c r="AN494" s="50">
        <v>6.2E-2</v>
      </c>
      <c r="AO494" s="50">
        <v>6.2E-2</v>
      </c>
      <c r="AP494" s="50">
        <v>6.2E-2</v>
      </c>
      <c r="AQ494" s="50">
        <v>6.2E-2</v>
      </c>
      <c r="AR494" s="50">
        <v>6.2E-2</v>
      </c>
    </row>
    <row r="495" spans="2:44" x14ac:dyDescent="0.25">
      <c r="B495" s="15">
        <v>21</v>
      </c>
      <c r="C495" s="50">
        <v>6.2E-2</v>
      </c>
      <c r="D495" s="50">
        <v>6.2E-2</v>
      </c>
      <c r="E495" s="50">
        <v>6.2E-2</v>
      </c>
      <c r="F495" s="50">
        <v>6.2E-2</v>
      </c>
      <c r="G495" s="50">
        <v>6.2E-2</v>
      </c>
      <c r="H495" s="50">
        <v>6.2E-2</v>
      </c>
      <c r="I495" s="50">
        <v>6.2E-2</v>
      </c>
      <c r="J495" s="50">
        <v>6.2E-2</v>
      </c>
      <c r="K495" s="50">
        <v>6.2E-2</v>
      </c>
      <c r="L495" s="50">
        <v>6.2E-2</v>
      </c>
      <c r="M495" s="50">
        <v>6.2E-2</v>
      </c>
      <c r="N495" s="50">
        <v>6.2E-2</v>
      </c>
      <c r="O495" s="50">
        <v>6.2E-2</v>
      </c>
      <c r="P495" s="50">
        <v>6.2E-2</v>
      </c>
      <c r="Q495" s="50">
        <v>6.2E-2</v>
      </c>
      <c r="R495" s="50">
        <v>6.2E-2</v>
      </c>
      <c r="S495" s="50">
        <v>6.2E-2</v>
      </c>
      <c r="T495" s="50">
        <v>6.2E-2</v>
      </c>
      <c r="U495" s="50">
        <v>6.2E-2</v>
      </c>
      <c r="V495" s="50">
        <v>6.2E-2</v>
      </c>
      <c r="W495" s="50">
        <v>6.2E-2</v>
      </c>
      <c r="X495" s="50">
        <v>6.2E-2</v>
      </c>
      <c r="Y495" s="50">
        <v>6.2E-2</v>
      </c>
      <c r="Z495" s="50">
        <v>6.2E-2</v>
      </c>
      <c r="AA495" s="50">
        <v>6.2E-2</v>
      </c>
      <c r="AB495" s="50">
        <v>6.2E-2</v>
      </c>
      <c r="AC495" s="50">
        <v>6.2E-2</v>
      </c>
      <c r="AD495" s="50">
        <v>6.2E-2</v>
      </c>
      <c r="AE495" s="50">
        <v>6.2E-2</v>
      </c>
      <c r="AF495" s="50">
        <v>6.2E-2</v>
      </c>
      <c r="AG495" s="50">
        <v>6.2E-2</v>
      </c>
      <c r="AH495" s="50">
        <v>6.2E-2</v>
      </c>
      <c r="AI495" s="50">
        <v>6.2E-2</v>
      </c>
      <c r="AJ495" s="50">
        <v>6.2E-2</v>
      </c>
      <c r="AK495" s="50">
        <v>6.2E-2</v>
      </c>
      <c r="AL495" s="50">
        <v>6.2E-2</v>
      </c>
      <c r="AM495" s="50">
        <v>6.2E-2</v>
      </c>
      <c r="AN495" s="50">
        <v>6.2E-2</v>
      </c>
      <c r="AO495" s="50">
        <v>6.2E-2</v>
      </c>
      <c r="AP495" s="50">
        <v>6.2E-2</v>
      </c>
      <c r="AQ495" s="50">
        <v>6.2E-2</v>
      </c>
      <c r="AR495" s="50">
        <v>6.2E-2</v>
      </c>
    </row>
    <row r="496" spans="2:44" x14ac:dyDescent="0.25">
      <c r="B496" s="15">
        <v>22</v>
      </c>
      <c r="C496" s="50">
        <v>6.2E-2</v>
      </c>
      <c r="D496" s="50">
        <v>6.2E-2</v>
      </c>
      <c r="E496" s="50">
        <v>6.2E-2</v>
      </c>
      <c r="F496" s="50">
        <v>6.2E-2</v>
      </c>
      <c r="G496" s="50">
        <v>6.2E-2</v>
      </c>
      <c r="H496" s="50">
        <v>6.2E-2</v>
      </c>
      <c r="I496" s="50">
        <v>6.2E-2</v>
      </c>
      <c r="J496" s="50">
        <v>6.2E-2</v>
      </c>
      <c r="K496" s="50">
        <v>6.2E-2</v>
      </c>
      <c r="L496" s="50">
        <v>6.2E-2</v>
      </c>
      <c r="M496" s="50">
        <v>6.2E-2</v>
      </c>
      <c r="N496" s="50">
        <v>6.2E-2</v>
      </c>
      <c r="O496" s="50">
        <v>6.2E-2</v>
      </c>
      <c r="P496" s="50">
        <v>6.2E-2</v>
      </c>
      <c r="Q496" s="50">
        <v>6.2E-2</v>
      </c>
      <c r="R496" s="50">
        <v>6.2E-2</v>
      </c>
      <c r="S496" s="50">
        <v>6.2E-2</v>
      </c>
      <c r="T496" s="50">
        <v>6.2E-2</v>
      </c>
      <c r="U496" s="50">
        <v>6.2E-2</v>
      </c>
      <c r="V496" s="50">
        <v>6.2E-2</v>
      </c>
      <c r="W496" s="50">
        <v>6.2E-2</v>
      </c>
      <c r="X496" s="50">
        <v>6.2E-2</v>
      </c>
      <c r="Y496" s="50">
        <v>6.2E-2</v>
      </c>
      <c r="Z496" s="50">
        <v>6.2E-2</v>
      </c>
      <c r="AA496" s="50">
        <v>6.2E-2</v>
      </c>
      <c r="AB496" s="50">
        <v>6.2E-2</v>
      </c>
      <c r="AC496" s="50">
        <v>6.2E-2</v>
      </c>
      <c r="AD496" s="50">
        <v>6.2E-2</v>
      </c>
      <c r="AE496" s="50">
        <v>6.2E-2</v>
      </c>
      <c r="AF496" s="50">
        <v>6.2E-2</v>
      </c>
      <c r="AG496" s="50">
        <v>6.2E-2</v>
      </c>
      <c r="AH496" s="50">
        <v>6.2E-2</v>
      </c>
      <c r="AI496" s="50">
        <v>6.2E-2</v>
      </c>
      <c r="AJ496" s="50">
        <v>6.2E-2</v>
      </c>
      <c r="AK496" s="50">
        <v>6.2E-2</v>
      </c>
      <c r="AL496" s="50">
        <v>6.2E-2</v>
      </c>
      <c r="AM496" s="50">
        <v>6.2E-2</v>
      </c>
      <c r="AN496" s="50">
        <v>6.2E-2</v>
      </c>
      <c r="AO496" s="50">
        <v>6.2E-2</v>
      </c>
      <c r="AP496" s="50">
        <v>6.2E-2</v>
      </c>
      <c r="AQ496" s="50">
        <v>6.2E-2</v>
      </c>
      <c r="AR496" s="50">
        <v>6.2E-2</v>
      </c>
    </row>
    <row r="497" spans="2:44" x14ac:dyDescent="0.25">
      <c r="B497" s="15">
        <v>23</v>
      </c>
      <c r="C497" s="50">
        <v>6.2E-2</v>
      </c>
      <c r="D497" s="50">
        <v>6.2E-2</v>
      </c>
      <c r="E497" s="50">
        <v>6.2E-2</v>
      </c>
      <c r="F497" s="50">
        <v>6.2E-2</v>
      </c>
      <c r="G497" s="50">
        <v>6.2E-2</v>
      </c>
      <c r="H497" s="50">
        <v>6.2E-2</v>
      </c>
      <c r="I497" s="50">
        <v>6.2E-2</v>
      </c>
      <c r="J497" s="50">
        <v>6.2E-2</v>
      </c>
      <c r="K497" s="50">
        <v>6.2E-2</v>
      </c>
      <c r="L497" s="50">
        <v>6.2E-2</v>
      </c>
      <c r="M497" s="50">
        <v>6.2E-2</v>
      </c>
      <c r="N497" s="50">
        <v>6.2E-2</v>
      </c>
      <c r="O497" s="50">
        <v>6.2E-2</v>
      </c>
      <c r="P497" s="50">
        <v>6.2E-2</v>
      </c>
      <c r="Q497" s="50">
        <v>6.2E-2</v>
      </c>
      <c r="R497" s="50">
        <v>6.2E-2</v>
      </c>
      <c r="S497" s="50">
        <v>6.2E-2</v>
      </c>
      <c r="T497" s="50">
        <v>6.2E-2</v>
      </c>
      <c r="U497" s="50">
        <v>6.2E-2</v>
      </c>
      <c r="V497" s="50">
        <v>6.2E-2</v>
      </c>
      <c r="W497" s="50">
        <v>6.2E-2</v>
      </c>
      <c r="X497" s="50">
        <v>6.2E-2</v>
      </c>
      <c r="Y497" s="50">
        <v>6.2E-2</v>
      </c>
      <c r="Z497" s="50">
        <v>6.2E-2</v>
      </c>
      <c r="AA497" s="50">
        <v>6.2E-2</v>
      </c>
      <c r="AB497" s="50">
        <v>6.2E-2</v>
      </c>
      <c r="AC497" s="50">
        <v>6.2E-2</v>
      </c>
      <c r="AD497" s="50">
        <v>6.2E-2</v>
      </c>
      <c r="AE497" s="50">
        <v>6.2E-2</v>
      </c>
      <c r="AF497" s="50">
        <v>6.2E-2</v>
      </c>
      <c r="AG497" s="50">
        <v>6.2E-2</v>
      </c>
      <c r="AH497" s="50">
        <v>6.2E-2</v>
      </c>
      <c r="AI497" s="50">
        <v>6.2E-2</v>
      </c>
      <c r="AJ497" s="50">
        <v>6.2E-2</v>
      </c>
      <c r="AK497" s="50">
        <v>6.2E-2</v>
      </c>
      <c r="AL497" s="50">
        <v>6.2E-2</v>
      </c>
      <c r="AM497" s="50">
        <v>6.2E-2</v>
      </c>
      <c r="AN497" s="50">
        <v>6.2E-2</v>
      </c>
      <c r="AO497" s="50">
        <v>6.2E-2</v>
      </c>
      <c r="AP497" s="50">
        <v>6.2E-2</v>
      </c>
      <c r="AQ497" s="50">
        <v>6.2E-2</v>
      </c>
      <c r="AR497" s="50">
        <v>6.2E-2</v>
      </c>
    </row>
    <row r="498" spans="2:44" x14ac:dyDescent="0.25">
      <c r="B498" s="15">
        <v>24</v>
      </c>
      <c r="C498" s="50">
        <v>6.2E-2</v>
      </c>
      <c r="D498" s="50">
        <v>6.2E-2</v>
      </c>
      <c r="E498" s="50">
        <v>6.2E-2</v>
      </c>
      <c r="F498" s="50">
        <v>6.2E-2</v>
      </c>
      <c r="G498" s="50">
        <v>6.2E-2</v>
      </c>
      <c r="H498" s="50">
        <v>6.2E-2</v>
      </c>
      <c r="I498" s="50">
        <v>6.2E-2</v>
      </c>
      <c r="J498" s="50">
        <v>6.2E-2</v>
      </c>
      <c r="K498" s="50">
        <v>6.2E-2</v>
      </c>
      <c r="L498" s="50">
        <v>6.2E-2</v>
      </c>
      <c r="M498" s="50">
        <v>6.2E-2</v>
      </c>
      <c r="N498" s="50">
        <v>6.2E-2</v>
      </c>
      <c r="O498" s="50">
        <v>6.2E-2</v>
      </c>
      <c r="P498" s="50">
        <v>6.2E-2</v>
      </c>
      <c r="Q498" s="50">
        <v>6.2E-2</v>
      </c>
      <c r="R498" s="50">
        <v>6.2E-2</v>
      </c>
      <c r="S498" s="50">
        <v>6.2E-2</v>
      </c>
      <c r="T498" s="50">
        <v>6.2E-2</v>
      </c>
      <c r="U498" s="50">
        <v>6.2E-2</v>
      </c>
      <c r="V498" s="50">
        <v>6.2E-2</v>
      </c>
      <c r="W498" s="50">
        <v>6.2E-2</v>
      </c>
      <c r="X498" s="50">
        <v>6.2E-2</v>
      </c>
      <c r="Y498" s="50">
        <v>6.2E-2</v>
      </c>
      <c r="Z498" s="50">
        <v>6.2E-2</v>
      </c>
      <c r="AA498" s="50">
        <v>6.2E-2</v>
      </c>
      <c r="AB498" s="50">
        <v>6.2E-2</v>
      </c>
      <c r="AC498" s="50">
        <v>6.2E-2</v>
      </c>
      <c r="AD498" s="50">
        <v>6.2E-2</v>
      </c>
      <c r="AE498" s="50">
        <v>6.2E-2</v>
      </c>
      <c r="AF498" s="50">
        <v>6.2E-2</v>
      </c>
      <c r="AG498" s="50">
        <v>6.2E-2</v>
      </c>
      <c r="AH498" s="50">
        <v>6.2E-2</v>
      </c>
      <c r="AI498" s="50">
        <v>6.2E-2</v>
      </c>
      <c r="AJ498" s="50">
        <v>6.2E-2</v>
      </c>
      <c r="AK498" s="50">
        <v>6.2E-2</v>
      </c>
      <c r="AL498" s="50">
        <v>6.2E-2</v>
      </c>
      <c r="AM498" s="50">
        <v>6.2E-2</v>
      </c>
      <c r="AN498" s="50">
        <v>6.2E-2</v>
      </c>
      <c r="AO498" s="50">
        <v>6.2E-2</v>
      </c>
      <c r="AP498" s="50">
        <v>6.2E-2</v>
      </c>
      <c r="AQ498" s="50">
        <v>6.2E-2</v>
      </c>
      <c r="AR498" s="50">
        <v>6.2E-2</v>
      </c>
    </row>
    <row r="499" spans="2:44" x14ac:dyDescent="0.25">
      <c r="B499" s="15">
        <v>25</v>
      </c>
      <c r="C499" s="50">
        <v>6.2E-2</v>
      </c>
      <c r="D499" s="50">
        <v>6.2E-2</v>
      </c>
      <c r="E499" s="50">
        <v>6.2E-2</v>
      </c>
      <c r="F499" s="50">
        <v>6.2E-2</v>
      </c>
      <c r="G499" s="50">
        <v>6.2E-2</v>
      </c>
      <c r="H499" s="50">
        <v>6.2E-2</v>
      </c>
      <c r="I499" s="50">
        <v>6.2E-2</v>
      </c>
      <c r="J499" s="50">
        <v>6.2E-2</v>
      </c>
      <c r="K499" s="50">
        <v>6.2E-2</v>
      </c>
      <c r="L499" s="50">
        <v>6.2E-2</v>
      </c>
      <c r="M499" s="50">
        <v>6.2E-2</v>
      </c>
      <c r="N499" s="50">
        <v>6.2E-2</v>
      </c>
      <c r="O499" s="50">
        <v>6.2E-2</v>
      </c>
      <c r="P499" s="50">
        <v>6.2E-2</v>
      </c>
      <c r="Q499" s="50">
        <v>6.2E-2</v>
      </c>
      <c r="R499" s="50">
        <v>6.2E-2</v>
      </c>
      <c r="S499" s="50">
        <v>6.2E-2</v>
      </c>
      <c r="T499" s="50">
        <v>6.2E-2</v>
      </c>
      <c r="U499" s="50">
        <v>6.2E-2</v>
      </c>
      <c r="V499" s="50">
        <v>6.2E-2</v>
      </c>
      <c r="W499" s="50">
        <v>6.2E-2</v>
      </c>
      <c r="X499" s="50">
        <v>6.2E-2</v>
      </c>
      <c r="Y499" s="50">
        <v>6.2E-2</v>
      </c>
      <c r="Z499" s="50">
        <v>6.2E-2</v>
      </c>
      <c r="AA499" s="50">
        <v>6.2E-2</v>
      </c>
      <c r="AB499" s="50">
        <v>6.2E-2</v>
      </c>
      <c r="AC499" s="50">
        <v>6.2E-2</v>
      </c>
      <c r="AD499" s="50">
        <v>6.2E-2</v>
      </c>
      <c r="AE499" s="50">
        <v>6.2E-2</v>
      </c>
      <c r="AF499" s="50">
        <v>6.2E-2</v>
      </c>
      <c r="AG499" s="50">
        <v>6.2E-2</v>
      </c>
      <c r="AH499" s="50">
        <v>6.2E-2</v>
      </c>
      <c r="AI499" s="50">
        <v>6.2E-2</v>
      </c>
      <c r="AJ499" s="50">
        <v>6.2E-2</v>
      </c>
      <c r="AK499" s="50">
        <v>6.2E-2</v>
      </c>
      <c r="AL499" s="50">
        <v>6.2E-2</v>
      </c>
      <c r="AM499" s="50">
        <v>6.2E-2</v>
      </c>
      <c r="AN499" s="50">
        <v>6.2E-2</v>
      </c>
      <c r="AO499" s="50">
        <v>6.2E-2</v>
      </c>
      <c r="AP499" s="50">
        <v>6.2E-2</v>
      </c>
      <c r="AQ499" s="50">
        <v>6.2E-2</v>
      </c>
      <c r="AR499" s="50">
        <v>6.2E-2</v>
      </c>
    </row>
    <row r="500" spans="2:44" x14ac:dyDescent="0.25">
      <c r="B500" s="15">
        <v>26</v>
      </c>
      <c r="C500" s="50">
        <v>6.2E-2</v>
      </c>
      <c r="D500" s="50">
        <v>6.2E-2</v>
      </c>
      <c r="E500" s="50">
        <v>6.2E-2</v>
      </c>
      <c r="F500" s="50">
        <v>6.2E-2</v>
      </c>
      <c r="G500" s="50">
        <v>6.2E-2</v>
      </c>
      <c r="H500" s="50">
        <v>6.2E-2</v>
      </c>
      <c r="I500" s="50">
        <v>6.2E-2</v>
      </c>
      <c r="J500" s="50">
        <v>6.2E-2</v>
      </c>
      <c r="K500" s="50">
        <v>6.2E-2</v>
      </c>
      <c r="L500" s="50">
        <v>6.2E-2</v>
      </c>
      <c r="M500" s="50">
        <v>6.2E-2</v>
      </c>
      <c r="N500" s="50">
        <v>6.2E-2</v>
      </c>
      <c r="O500" s="50">
        <v>6.2E-2</v>
      </c>
      <c r="P500" s="50">
        <v>6.2E-2</v>
      </c>
      <c r="Q500" s="50">
        <v>6.2E-2</v>
      </c>
      <c r="R500" s="50">
        <v>6.2E-2</v>
      </c>
      <c r="S500" s="50">
        <v>6.2E-2</v>
      </c>
      <c r="T500" s="50">
        <v>6.2E-2</v>
      </c>
      <c r="U500" s="50">
        <v>6.2E-2</v>
      </c>
      <c r="V500" s="50">
        <v>6.2E-2</v>
      </c>
      <c r="W500" s="50">
        <v>6.2E-2</v>
      </c>
      <c r="X500" s="50">
        <v>6.2E-2</v>
      </c>
      <c r="Y500" s="50">
        <v>6.2E-2</v>
      </c>
      <c r="Z500" s="50">
        <v>6.2E-2</v>
      </c>
      <c r="AA500" s="50">
        <v>6.2E-2</v>
      </c>
      <c r="AB500" s="50">
        <v>6.2E-2</v>
      </c>
      <c r="AC500" s="50">
        <v>6.2E-2</v>
      </c>
      <c r="AD500" s="50">
        <v>6.2E-2</v>
      </c>
      <c r="AE500" s="50">
        <v>6.2E-2</v>
      </c>
      <c r="AF500" s="50">
        <v>6.2E-2</v>
      </c>
      <c r="AG500" s="50">
        <v>6.2E-2</v>
      </c>
      <c r="AH500" s="50">
        <v>6.2E-2</v>
      </c>
      <c r="AI500" s="50">
        <v>6.2E-2</v>
      </c>
      <c r="AJ500" s="50">
        <v>6.2E-2</v>
      </c>
      <c r="AK500" s="50">
        <v>6.2E-2</v>
      </c>
      <c r="AL500" s="50">
        <v>6.2E-2</v>
      </c>
      <c r="AM500" s="50">
        <v>6.2E-2</v>
      </c>
      <c r="AN500" s="50">
        <v>6.2E-2</v>
      </c>
      <c r="AO500" s="50">
        <v>6.2E-2</v>
      </c>
      <c r="AP500" s="50">
        <v>6.2E-2</v>
      </c>
      <c r="AQ500" s="50">
        <v>6.2E-2</v>
      </c>
      <c r="AR500" s="50">
        <v>6.2E-2</v>
      </c>
    </row>
    <row r="501" spans="2:44" x14ac:dyDescent="0.25">
      <c r="B501" s="15">
        <v>27</v>
      </c>
      <c r="C501" s="50">
        <v>6.2E-2</v>
      </c>
      <c r="D501" s="50">
        <v>6.2E-2</v>
      </c>
      <c r="E501" s="50">
        <v>6.2E-2</v>
      </c>
      <c r="F501" s="50">
        <v>6.2E-2</v>
      </c>
      <c r="G501" s="50">
        <v>6.2E-2</v>
      </c>
      <c r="H501" s="50">
        <v>6.2E-2</v>
      </c>
      <c r="I501" s="50">
        <v>6.2E-2</v>
      </c>
      <c r="J501" s="50">
        <v>6.2E-2</v>
      </c>
      <c r="K501" s="50">
        <v>6.2E-2</v>
      </c>
      <c r="L501" s="50">
        <v>6.2E-2</v>
      </c>
      <c r="M501" s="50">
        <v>6.2E-2</v>
      </c>
      <c r="N501" s="50">
        <v>6.2E-2</v>
      </c>
      <c r="O501" s="50">
        <v>6.2E-2</v>
      </c>
      <c r="P501" s="50">
        <v>6.2E-2</v>
      </c>
      <c r="Q501" s="50">
        <v>6.2E-2</v>
      </c>
      <c r="R501" s="50">
        <v>6.2E-2</v>
      </c>
      <c r="S501" s="50">
        <v>6.2E-2</v>
      </c>
      <c r="T501" s="50">
        <v>6.2E-2</v>
      </c>
      <c r="U501" s="50">
        <v>6.2E-2</v>
      </c>
      <c r="V501" s="50">
        <v>6.2E-2</v>
      </c>
      <c r="W501" s="50">
        <v>6.2E-2</v>
      </c>
      <c r="X501" s="50">
        <v>6.2E-2</v>
      </c>
      <c r="Y501" s="50">
        <v>6.2E-2</v>
      </c>
      <c r="Z501" s="50">
        <v>6.2E-2</v>
      </c>
      <c r="AA501" s="50">
        <v>6.2E-2</v>
      </c>
      <c r="AB501" s="50">
        <v>6.2E-2</v>
      </c>
      <c r="AC501" s="50">
        <v>6.2E-2</v>
      </c>
      <c r="AD501" s="50">
        <v>6.2E-2</v>
      </c>
      <c r="AE501" s="50">
        <v>6.2E-2</v>
      </c>
      <c r="AF501" s="50">
        <v>6.2E-2</v>
      </c>
      <c r="AG501" s="50">
        <v>6.2E-2</v>
      </c>
      <c r="AH501" s="50">
        <v>6.2E-2</v>
      </c>
      <c r="AI501" s="50">
        <v>6.2E-2</v>
      </c>
      <c r="AJ501" s="50">
        <v>6.2E-2</v>
      </c>
      <c r="AK501" s="50">
        <v>6.2E-2</v>
      </c>
      <c r="AL501" s="50">
        <v>6.2E-2</v>
      </c>
      <c r="AM501" s="50">
        <v>6.2E-2</v>
      </c>
      <c r="AN501" s="50">
        <v>6.2E-2</v>
      </c>
      <c r="AO501" s="50">
        <v>6.2E-2</v>
      </c>
      <c r="AP501" s="50">
        <v>6.2E-2</v>
      </c>
      <c r="AQ501" s="50">
        <v>6.2E-2</v>
      </c>
      <c r="AR501" s="50">
        <v>6.2E-2</v>
      </c>
    </row>
    <row r="502" spans="2:44" x14ac:dyDescent="0.25">
      <c r="B502" s="15">
        <v>28</v>
      </c>
      <c r="C502" s="50">
        <v>6.2E-2</v>
      </c>
      <c r="D502" s="50">
        <v>6.2E-2</v>
      </c>
      <c r="E502" s="50">
        <v>6.2E-2</v>
      </c>
      <c r="F502" s="50">
        <v>6.2E-2</v>
      </c>
      <c r="G502" s="50">
        <v>6.2E-2</v>
      </c>
      <c r="H502" s="50">
        <v>6.2E-2</v>
      </c>
      <c r="I502" s="50">
        <v>6.2E-2</v>
      </c>
      <c r="J502" s="50">
        <v>6.2E-2</v>
      </c>
      <c r="K502" s="50">
        <v>6.2E-2</v>
      </c>
      <c r="L502" s="50">
        <v>6.2E-2</v>
      </c>
      <c r="M502" s="50">
        <v>6.2E-2</v>
      </c>
      <c r="N502" s="50">
        <v>6.2E-2</v>
      </c>
      <c r="O502" s="50">
        <v>6.2E-2</v>
      </c>
      <c r="P502" s="50">
        <v>6.2E-2</v>
      </c>
      <c r="Q502" s="50">
        <v>6.2E-2</v>
      </c>
      <c r="R502" s="50">
        <v>6.2E-2</v>
      </c>
      <c r="S502" s="50">
        <v>6.2E-2</v>
      </c>
      <c r="T502" s="50">
        <v>6.2E-2</v>
      </c>
      <c r="U502" s="50">
        <v>6.2E-2</v>
      </c>
      <c r="V502" s="50">
        <v>6.2E-2</v>
      </c>
      <c r="W502" s="50">
        <v>6.2E-2</v>
      </c>
      <c r="X502" s="50">
        <v>6.2E-2</v>
      </c>
      <c r="Y502" s="50">
        <v>6.2E-2</v>
      </c>
      <c r="Z502" s="50">
        <v>6.2E-2</v>
      </c>
      <c r="AA502" s="50">
        <v>6.2E-2</v>
      </c>
      <c r="AB502" s="50">
        <v>6.2E-2</v>
      </c>
      <c r="AC502" s="50">
        <v>6.2E-2</v>
      </c>
      <c r="AD502" s="50">
        <v>6.2E-2</v>
      </c>
      <c r="AE502" s="50">
        <v>6.2E-2</v>
      </c>
      <c r="AF502" s="50">
        <v>6.2E-2</v>
      </c>
      <c r="AG502" s="50">
        <v>6.2E-2</v>
      </c>
      <c r="AH502" s="50">
        <v>6.2E-2</v>
      </c>
      <c r="AI502" s="50">
        <v>6.2E-2</v>
      </c>
      <c r="AJ502" s="50">
        <v>6.2E-2</v>
      </c>
      <c r="AK502" s="50">
        <v>6.2E-2</v>
      </c>
      <c r="AL502" s="50">
        <v>6.2E-2</v>
      </c>
      <c r="AM502" s="50">
        <v>6.2E-2</v>
      </c>
      <c r="AN502" s="50">
        <v>6.2E-2</v>
      </c>
      <c r="AO502" s="50">
        <v>6.2E-2</v>
      </c>
      <c r="AP502" s="50">
        <v>6.2E-2</v>
      </c>
      <c r="AQ502" s="50">
        <v>6.2E-2</v>
      </c>
      <c r="AR502" s="50">
        <v>6.2E-2</v>
      </c>
    </row>
    <row r="503" spans="2:44" x14ac:dyDescent="0.25">
      <c r="B503" s="15">
        <v>29</v>
      </c>
      <c r="C503" s="50">
        <v>6.2E-2</v>
      </c>
      <c r="D503" s="50">
        <v>6.2E-2</v>
      </c>
      <c r="E503" s="50">
        <v>6.2E-2</v>
      </c>
      <c r="F503" s="50">
        <v>6.2E-2</v>
      </c>
      <c r="G503" s="50">
        <v>6.2E-2</v>
      </c>
      <c r="H503" s="50">
        <v>6.2E-2</v>
      </c>
      <c r="I503" s="50">
        <v>6.2E-2</v>
      </c>
      <c r="J503" s="50">
        <v>6.2E-2</v>
      </c>
      <c r="K503" s="50">
        <v>6.2E-2</v>
      </c>
      <c r="L503" s="50">
        <v>6.2E-2</v>
      </c>
      <c r="M503" s="50">
        <v>6.2E-2</v>
      </c>
      <c r="N503" s="50">
        <v>6.2E-2</v>
      </c>
      <c r="O503" s="50">
        <v>6.2E-2</v>
      </c>
      <c r="P503" s="50">
        <v>6.2E-2</v>
      </c>
      <c r="Q503" s="50">
        <v>6.2E-2</v>
      </c>
      <c r="R503" s="50">
        <v>6.2E-2</v>
      </c>
      <c r="S503" s="50">
        <v>6.2E-2</v>
      </c>
      <c r="T503" s="50">
        <v>6.2E-2</v>
      </c>
      <c r="U503" s="50">
        <v>6.2E-2</v>
      </c>
      <c r="V503" s="50">
        <v>6.2E-2</v>
      </c>
      <c r="W503" s="50">
        <v>6.2E-2</v>
      </c>
      <c r="X503" s="50">
        <v>6.2E-2</v>
      </c>
      <c r="Y503" s="50">
        <v>6.2E-2</v>
      </c>
      <c r="Z503" s="50">
        <v>6.2E-2</v>
      </c>
      <c r="AA503" s="50">
        <v>6.2E-2</v>
      </c>
      <c r="AB503" s="50">
        <v>6.2E-2</v>
      </c>
      <c r="AC503" s="50">
        <v>6.2E-2</v>
      </c>
      <c r="AD503" s="50">
        <v>6.2E-2</v>
      </c>
      <c r="AE503" s="50">
        <v>6.2E-2</v>
      </c>
      <c r="AF503" s="50">
        <v>6.2E-2</v>
      </c>
      <c r="AG503" s="50">
        <v>6.2E-2</v>
      </c>
      <c r="AH503" s="50">
        <v>6.2E-2</v>
      </c>
      <c r="AI503" s="50">
        <v>6.2E-2</v>
      </c>
      <c r="AJ503" s="50">
        <v>6.2E-2</v>
      </c>
      <c r="AK503" s="50">
        <v>6.2E-2</v>
      </c>
      <c r="AL503" s="50">
        <v>6.2E-2</v>
      </c>
      <c r="AM503" s="50">
        <v>6.2E-2</v>
      </c>
      <c r="AN503" s="50">
        <v>6.2E-2</v>
      </c>
      <c r="AO503" s="50">
        <v>6.2E-2</v>
      </c>
      <c r="AP503" s="50">
        <v>6.2E-2</v>
      </c>
      <c r="AQ503" s="50">
        <v>6.2E-2</v>
      </c>
      <c r="AR503" s="50">
        <v>6.2E-2</v>
      </c>
    </row>
    <row r="504" spans="2:44" x14ac:dyDescent="0.25">
      <c r="B504" s="15">
        <v>30</v>
      </c>
      <c r="C504" s="50">
        <v>6.2E-2</v>
      </c>
      <c r="D504" s="50">
        <v>6.2E-2</v>
      </c>
      <c r="E504" s="50">
        <v>6.2E-2</v>
      </c>
      <c r="F504" s="50">
        <v>6.2E-2</v>
      </c>
      <c r="G504" s="50">
        <v>6.2E-2</v>
      </c>
      <c r="H504" s="50">
        <v>6.2E-2</v>
      </c>
      <c r="I504" s="50">
        <v>6.2E-2</v>
      </c>
      <c r="J504" s="50">
        <v>6.2E-2</v>
      </c>
      <c r="K504" s="50">
        <v>6.2E-2</v>
      </c>
      <c r="L504" s="50">
        <v>6.2E-2</v>
      </c>
      <c r="M504" s="50">
        <v>6.2E-2</v>
      </c>
      <c r="N504" s="50">
        <v>6.2E-2</v>
      </c>
      <c r="O504" s="50">
        <v>6.2E-2</v>
      </c>
      <c r="P504" s="50">
        <v>6.2E-2</v>
      </c>
      <c r="Q504" s="50">
        <v>6.2E-2</v>
      </c>
      <c r="R504" s="50">
        <v>6.2E-2</v>
      </c>
      <c r="S504" s="50">
        <v>6.2E-2</v>
      </c>
      <c r="T504" s="50">
        <v>6.2E-2</v>
      </c>
      <c r="U504" s="50">
        <v>6.2E-2</v>
      </c>
      <c r="V504" s="50">
        <v>6.2E-2</v>
      </c>
      <c r="W504" s="50">
        <v>6.2E-2</v>
      </c>
      <c r="X504" s="50">
        <v>6.2E-2</v>
      </c>
      <c r="Y504" s="50">
        <v>6.2E-2</v>
      </c>
      <c r="Z504" s="50">
        <v>6.2E-2</v>
      </c>
      <c r="AA504" s="50">
        <v>6.2E-2</v>
      </c>
      <c r="AB504" s="50">
        <v>6.2E-2</v>
      </c>
      <c r="AC504" s="50">
        <v>6.2E-2</v>
      </c>
      <c r="AD504" s="50">
        <v>6.2E-2</v>
      </c>
      <c r="AE504" s="50">
        <v>6.2E-2</v>
      </c>
      <c r="AF504" s="50">
        <v>6.2E-2</v>
      </c>
      <c r="AG504" s="50">
        <v>6.2E-2</v>
      </c>
      <c r="AH504" s="50">
        <v>6.2E-2</v>
      </c>
      <c r="AI504" s="50">
        <v>6.2E-2</v>
      </c>
      <c r="AJ504" s="50">
        <v>6.2E-2</v>
      </c>
      <c r="AK504" s="50">
        <v>6.2E-2</v>
      </c>
      <c r="AL504" s="50">
        <v>6.2E-2</v>
      </c>
      <c r="AM504" s="50">
        <v>6.2E-2</v>
      </c>
      <c r="AN504" s="50">
        <v>6.2E-2</v>
      </c>
      <c r="AO504" s="50">
        <v>6.2E-2</v>
      </c>
      <c r="AP504" s="50">
        <v>6.2E-2</v>
      </c>
      <c r="AQ504" s="50">
        <v>6.2E-2</v>
      </c>
      <c r="AR504" s="50">
        <v>6.2E-2</v>
      </c>
    </row>
    <row r="505" spans="2:44" x14ac:dyDescent="0.25">
      <c r="B505" s="15">
        <v>31</v>
      </c>
      <c r="C505" s="50">
        <v>6.2E-2</v>
      </c>
      <c r="D505" s="50">
        <v>6.2E-2</v>
      </c>
      <c r="E505" s="50">
        <v>6.2E-2</v>
      </c>
      <c r="F505" s="50">
        <v>6.2E-2</v>
      </c>
      <c r="G505" s="50">
        <v>6.2E-2</v>
      </c>
      <c r="H505" s="50">
        <v>6.2E-2</v>
      </c>
      <c r="I505" s="50">
        <v>6.2E-2</v>
      </c>
      <c r="J505" s="50">
        <v>6.2E-2</v>
      </c>
      <c r="K505" s="50">
        <v>6.2E-2</v>
      </c>
      <c r="L505" s="50">
        <v>6.2E-2</v>
      </c>
      <c r="M505" s="50">
        <v>6.2E-2</v>
      </c>
      <c r="N505" s="50">
        <v>6.2E-2</v>
      </c>
      <c r="O505" s="50">
        <v>6.2E-2</v>
      </c>
      <c r="P505" s="50">
        <v>6.2E-2</v>
      </c>
      <c r="Q505" s="50">
        <v>6.2E-2</v>
      </c>
      <c r="R505" s="50">
        <v>6.2E-2</v>
      </c>
      <c r="S505" s="50">
        <v>6.2E-2</v>
      </c>
      <c r="T505" s="50">
        <v>6.2E-2</v>
      </c>
      <c r="U505" s="50">
        <v>6.2E-2</v>
      </c>
      <c r="V505" s="50">
        <v>6.2E-2</v>
      </c>
      <c r="W505" s="50">
        <v>6.2E-2</v>
      </c>
      <c r="X505" s="50">
        <v>6.2E-2</v>
      </c>
      <c r="Y505" s="50">
        <v>6.2E-2</v>
      </c>
      <c r="Z505" s="50">
        <v>6.2E-2</v>
      </c>
      <c r="AA505" s="50">
        <v>6.2E-2</v>
      </c>
      <c r="AB505" s="50">
        <v>6.2E-2</v>
      </c>
      <c r="AC505" s="50">
        <v>6.2E-2</v>
      </c>
      <c r="AD505" s="50">
        <v>6.2E-2</v>
      </c>
      <c r="AE505" s="50">
        <v>6.2E-2</v>
      </c>
      <c r="AF505" s="50">
        <v>6.2E-2</v>
      </c>
      <c r="AG505" s="50">
        <v>6.2E-2</v>
      </c>
      <c r="AH505" s="50">
        <v>6.2E-2</v>
      </c>
      <c r="AI505" s="50">
        <v>6.2E-2</v>
      </c>
      <c r="AJ505" s="50">
        <v>6.2E-2</v>
      </c>
      <c r="AK505" s="50">
        <v>6.2E-2</v>
      </c>
      <c r="AL505" s="50">
        <v>6.2E-2</v>
      </c>
      <c r="AM505" s="50">
        <v>6.2E-2</v>
      </c>
      <c r="AN505" s="50">
        <v>6.2E-2</v>
      </c>
      <c r="AO505" s="50">
        <v>6.2E-2</v>
      </c>
      <c r="AP505" s="50">
        <v>6.2E-2</v>
      </c>
      <c r="AQ505" s="50">
        <v>6.2E-2</v>
      </c>
      <c r="AR505" s="50">
        <v>6.2E-2</v>
      </c>
    </row>
    <row r="506" spans="2:44" x14ac:dyDescent="0.25">
      <c r="B506" s="15">
        <v>32</v>
      </c>
      <c r="C506" s="50">
        <v>6.2E-2</v>
      </c>
      <c r="D506" s="50">
        <v>6.2E-2</v>
      </c>
      <c r="E506" s="50">
        <v>6.2E-2</v>
      </c>
      <c r="F506" s="50">
        <v>6.2E-2</v>
      </c>
      <c r="G506" s="50">
        <v>6.2E-2</v>
      </c>
      <c r="H506" s="50">
        <v>6.2E-2</v>
      </c>
      <c r="I506" s="50">
        <v>6.2E-2</v>
      </c>
      <c r="J506" s="50">
        <v>6.2E-2</v>
      </c>
      <c r="K506" s="50">
        <v>6.2E-2</v>
      </c>
      <c r="L506" s="50">
        <v>6.2E-2</v>
      </c>
      <c r="M506" s="50">
        <v>6.2E-2</v>
      </c>
      <c r="N506" s="50">
        <v>6.2E-2</v>
      </c>
      <c r="O506" s="50">
        <v>6.2E-2</v>
      </c>
      <c r="P506" s="50">
        <v>6.2E-2</v>
      </c>
      <c r="Q506" s="50">
        <v>6.2E-2</v>
      </c>
      <c r="R506" s="50">
        <v>6.2E-2</v>
      </c>
      <c r="S506" s="50">
        <v>6.2E-2</v>
      </c>
      <c r="T506" s="50">
        <v>6.2E-2</v>
      </c>
      <c r="U506" s="50">
        <v>6.2E-2</v>
      </c>
      <c r="V506" s="50">
        <v>6.2E-2</v>
      </c>
      <c r="W506" s="50">
        <v>6.2E-2</v>
      </c>
      <c r="X506" s="50">
        <v>6.2E-2</v>
      </c>
      <c r="Y506" s="50">
        <v>6.2E-2</v>
      </c>
      <c r="Z506" s="50">
        <v>6.2E-2</v>
      </c>
      <c r="AA506" s="50">
        <v>6.2E-2</v>
      </c>
      <c r="AB506" s="50">
        <v>6.2E-2</v>
      </c>
      <c r="AC506" s="50">
        <v>6.2E-2</v>
      </c>
      <c r="AD506" s="50">
        <v>6.2E-2</v>
      </c>
      <c r="AE506" s="50">
        <v>6.2E-2</v>
      </c>
      <c r="AF506" s="50">
        <v>6.2E-2</v>
      </c>
      <c r="AG506" s="50">
        <v>6.2E-2</v>
      </c>
      <c r="AH506" s="50">
        <v>6.2E-2</v>
      </c>
      <c r="AI506" s="50">
        <v>6.2E-2</v>
      </c>
      <c r="AJ506" s="50">
        <v>6.2E-2</v>
      </c>
      <c r="AK506" s="50">
        <v>6.2E-2</v>
      </c>
      <c r="AL506" s="50">
        <v>6.2E-2</v>
      </c>
      <c r="AM506" s="50">
        <v>6.2E-2</v>
      </c>
      <c r="AN506" s="50">
        <v>6.2E-2</v>
      </c>
      <c r="AO506" s="50">
        <v>6.2E-2</v>
      </c>
      <c r="AP506" s="50">
        <v>6.2E-2</v>
      </c>
      <c r="AQ506" s="50">
        <v>6.2E-2</v>
      </c>
      <c r="AR506" s="50">
        <v>6.2E-2</v>
      </c>
    </row>
    <row r="507" spans="2:44" x14ac:dyDescent="0.25">
      <c r="B507" s="15">
        <v>33</v>
      </c>
      <c r="C507" s="50">
        <v>6.2E-2</v>
      </c>
      <c r="D507" s="50">
        <v>6.2E-2</v>
      </c>
      <c r="E507" s="50">
        <v>6.2E-2</v>
      </c>
      <c r="F507" s="50">
        <v>6.2E-2</v>
      </c>
      <c r="G507" s="50">
        <v>6.2E-2</v>
      </c>
      <c r="H507" s="50">
        <v>6.2E-2</v>
      </c>
      <c r="I507" s="50">
        <v>6.2E-2</v>
      </c>
      <c r="J507" s="50">
        <v>6.2E-2</v>
      </c>
      <c r="K507" s="50">
        <v>6.2E-2</v>
      </c>
      <c r="L507" s="50">
        <v>6.2E-2</v>
      </c>
      <c r="M507" s="50">
        <v>6.2E-2</v>
      </c>
      <c r="N507" s="50">
        <v>6.2E-2</v>
      </c>
      <c r="O507" s="50">
        <v>6.2E-2</v>
      </c>
      <c r="P507" s="50">
        <v>6.2E-2</v>
      </c>
      <c r="Q507" s="50">
        <v>6.2E-2</v>
      </c>
      <c r="R507" s="50">
        <v>6.2E-2</v>
      </c>
      <c r="S507" s="50">
        <v>6.2E-2</v>
      </c>
      <c r="T507" s="50">
        <v>6.2E-2</v>
      </c>
      <c r="U507" s="50">
        <v>6.2E-2</v>
      </c>
      <c r="V507" s="50">
        <v>6.2E-2</v>
      </c>
      <c r="W507" s="50">
        <v>6.2E-2</v>
      </c>
      <c r="X507" s="50">
        <v>6.2E-2</v>
      </c>
      <c r="Y507" s="50">
        <v>6.2E-2</v>
      </c>
      <c r="Z507" s="50">
        <v>6.2E-2</v>
      </c>
      <c r="AA507" s="50">
        <v>6.2E-2</v>
      </c>
      <c r="AB507" s="50">
        <v>6.2E-2</v>
      </c>
      <c r="AC507" s="50">
        <v>6.2E-2</v>
      </c>
      <c r="AD507" s="50">
        <v>6.2E-2</v>
      </c>
      <c r="AE507" s="50">
        <v>6.2E-2</v>
      </c>
      <c r="AF507" s="50">
        <v>6.2E-2</v>
      </c>
      <c r="AG507" s="50">
        <v>6.2E-2</v>
      </c>
      <c r="AH507" s="50">
        <v>6.2E-2</v>
      </c>
      <c r="AI507" s="50">
        <v>6.2E-2</v>
      </c>
      <c r="AJ507" s="50">
        <v>6.2E-2</v>
      </c>
      <c r="AK507" s="50">
        <v>6.2E-2</v>
      </c>
      <c r="AL507" s="50">
        <v>6.2E-2</v>
      </c>
      <c r="AM507" s="50">
        <v>6.2E-2</v>
      </c>
      <c r="AN507" s="50">
        <v>6.2E-2</v>
      </c>
      <c r="AO507" s="50">
        <v>6.2E-2</v>
      </c>
      <c r="AP507" s="50">
        <v>6.2E-2</v>
      </c>
      <c r="AQ507" s="50">
        <v>6.2E-2</v>
      </c>
      <c r="AR507" s="50">
        <v>6.2E-2</v>
      </c>
    </row>
    <row r="508" spans="2:44" x14ac:dyDescent="0.25">
      <c r="B508" s="15">
        <v>34</v>
      </c>
      <c r="C508" s="50">
        <v>6.2E-2</v>
      </c>
      <c r="D508" s="50">
        <v>6.2E-2</v>
      </c>
      <c r="E508" s="50">
        <v>6.2E-2</v>
      </c>
      <c r="F508" s="50">
        <v>6.2E-2</v>
      </c>
      <c r="G508" s="50">
        <v>6.2E-2</v>
      </c>
      <c r="H508" s="50">
        <v>6.2E-2</v>
      </c>
      <c r="I508" s="50">
        <v>6.2E-2</v>
      </c>
      <c r="J508" s="50">
        <v>6.2E-2</v>
      </c>
      <c r="K508" s="50">
        <v>6.2E-2</v>
      </c>
      <c r="L508" s="50">
        <v>6.2E-2</v>
      </c>
      <c r="M508" s="50">
        <v>6.2E-2</v>
      </c>
      <c r="N508" s="50">
        <v>6.2E-2</v>
      </c>
      <c r="O508" s="50">
        <v>6.2E-2</v>
      </c>
      <c r="P508" s="50">
        <v>6.2E-2</v>
      </c>
      <c r="Q508" s="50">
        <v>6.2E-2</v>
      </c>
      <c r="R508" s="50">
        <v>6.2E-2</v>
      </c>
      <c r="S508" s="50">
        <v>6.2E-2</v>
      </c>
      <c r="T508" s="50">
        <v>6.2E-2</v>
      </c>
      <c r="U508" s="50">
        <v>6.2E-2</v>
      </c>
      <c r="V508" s="50">
        <v>6.2E-2</v>
      </c>
      <c r="W508" s="50">
        <v>6.2E-2</v>
      </c>
      <c r="X508" s="50">
        <v>6.2E-2</v>
      </c>
      <c r="Y508" s="50">
        <v>6.2E-2</v>
      </c>
      <c r="Z508" s="50">
        <v>6.2E-2</v>
      </c>
      <c r="AA508" s="50">
        <v>6.2E-2</v>
      </c>
      <c r="AB508" s="50">
        <v>6.2E-2</v>
      </c>
      <c r="AC508" s="50">
        <v>6.2E-2</v>
      </c>
      <c r="AD508" s="50">
        <v>6.2E-2</v>
      </c>
      <c r="AE508" s="50">
        <v>6.2E-2</v>
      </c>
      <c r="AF508" s="50">
        <v>6.2E-2</v>
      </c>
      <c r="AG508" s="50">
        <v>6.2E-2</v>
      </c>
      <c r="AH508" s="50">
        <v>6.2E-2</v>
      </c>
      <c r="AI508" s="50">
        <v>6.2E-2</v>
      </c>
      <c r="AJ508" s="50">
        <v>6.2E-2</v>
      </c>
      <c r="AK508" s="50">
        <v>6.2E-2</v>
      </c>
      <c r="AL508" s="50">
        <v>6.2E-2</v>
      </c>
      <c r="AM508" s="50">
        <v>6.2E-2</v>
      </c>
      <c r="AN508" s="50">
        <v>6.2E-2</v>
      </c>
      <c r="AO508" s="50">
        <v>6.2E-2</v>
      </c>
      <c r="AP508" s="50">
        <v>6.2E-2</v>
      </c>
      <c r="AQ508" s="50">
        <v>6.2E-2</v>
      </c>
      <c r="AR508" s="50">
        <v>6.2E-2</v>
      </c>
    </row>
    <row r="509" spans="2:44" x14ac:dyDescent="0.25">
      <c r="B509" s="15">
        <v>35</v>
      </c>
      <c r="C509" s="50">
        <v>6.2E-2</v>
      </c>
      <c r="D509" s="50">
        <v>6.2E-2</v>
      </c>
      <c r="E509" s="50">
        <v>6.2E-2</v>
      </c>
      <c r="F509" s="50">
        <v>6.2E-2</v>
      </c>
      <c r="G509" s="50">
        <v>6.2E-2</v>
      </c>
      <c r="H509" s="50">
        <v>6.2E-2</v>
      </c>
      <c r="I509" s="50">
        <v>6.2E-2</v>
      </c>
      <c r="J509" s="50">
        <v>6.2E-2</v>
      </c>
      <c r="K509" s="50">
        <v>6.2E-2</v>
      </c>
      <c r="L509" s="50">
        <v>6.2E-2</v>
      </c>
      <c r="M509" s="50">
        <v>6.2E-2</v>
      </c>
      <c r="N509" s="50">
        <v>6.2E-2</v>
      </c>
      <c r="O509" s="50">
        <v>6.2E-2</v>
      </c>
      <c r="P509" s="50">
        <v>6.2E-2</v>
      </c>
      <c r="Q509" s="50">
        <v>6.2E-2</v>
      </c>
      <c r="R509" s="50">
        <v>6.2E-2</v>
      </c>
      <c r="S509" s="50">
        <v>6.2E-2</v>
      </c>
      <c r="T509" s="50">
        <v>6.2E-2</v>
      </c>
      <c r="U509" s="50">
        <v>6.2E-2</v>
      </c>
      <c r="V509" s="50">
        <v>6.2E-2</v>
      </c>
      <c r="W509" s="50">
        <v>6.2E-2</v>
      </c>
      <c r="X509" s="50">
        <v>6.2E-2</v>
      </c>
      <c r="Y509" s="50">
        <v>6.2E-2</v>
      </c>
      <c r="Z509" s="50">
        <v>6.2E-2</v>
      </c>
      <c r="AA509" s="50">
        <v>6.2E-2</v>
      </c>
      <c r="AB509" s="50">
        <v>6.2E-2</v>
      </c>
      <c r="AC509" s="50">
        <v>6.2E-2</v>
      </c>
      <c r="AD509" s="50">
        <v>6.2E-2</v>
      </c>
      <c r="AE509" s="50">
        <v>6.2E-2</v>
      </c>
      <c r="AF509" s="50">
        <v>6.2E-2</v>
      </c>
      <c r="AG509" s="50">
        <v>6.2E-2</v>
      </c>
      <c r="AH509" s="50">
        <v>6.2E-2</v>
      </c>
      <c r="AI509" s="50">
        <v>6.2E-2</v>
      </c>
      <c r="AJ509" s="50">
        <v>6.2E-2</v>
      </c>
      <c r="AK509" s="50">
        <v>6.2E-2</v>
      </c>
      <c r="AL509" s="50">
        <v>6.2E-2</v>
      </c>
      <c r="AM509" s="50">
        <v>6.2E-2</v>
      </c>
      <c r="AN509" s="50">
        <v>6.2E-2</v>
      </c>
      <c r="AO509" s="50">
        <v>6.2E-2</v>
      </c>
      <c r="AP509" s="50">
        <v>6.2E-2</v>
      </c>
      <c r="AQ509" s="50">
        <v>6.2E-2</v>
      </c>
      <c r="AR509" s="50">
        <v>6.2E-2</v>
      </c>
    </row>
    <row r="510" spans="2:44" x14ac:dyDescent="0.25">
      <c r="B510" s="15">
        <v>36</v>
      </c>
      <c r="C510" s="50">
        <v>6.2E-2</v>
      </c>
      <c r="D510" s="50">
        <v>6.2E-2</v>
      </c>
      <c r="E510" s="50">
        <v>6.2E-2</v>
      </c>
      <c r="F510" s="50">
        <v>6.2E-2</v>
      </c>
      <c r="G510" s="50">
        <v>6.2E-2</v>
      </c>
      <c r="H510" s="50">
        <v>6.2E-2</v>
      </c>
      <c r="I510" s="50">
        <v>6.2E-2</v>
      </c>
      <c r="J510" s="50">
        <v>6.2E-2</v>
      </c>
      <c r="K510" s="50">
        <v>6.2E-2</v>
      </c>
      <c r="L510" s="50">
        <v>6.2E-2</v>
      </c>
      <c r="M510" s="50">
        <v>6.2E-2</v>
      </c>
      <c r="N510" s="50">
        <v>6.2E-2</v>
      </c>
      <c r="O510" s="50">
        <v>6.2E-2</v>
      </c>
      <c r="P510" s="50">
        <v>6.2E-2</v>
      </c>
      <c r="Q510" s="50">
        <v>6.2E-2</v>
      </c>
      <c r="R510" s="50">
        <v>6.2E-2</v>
      </c>
      <c r="S510" s="50">
        <v>6.2E-2</v>
      </c>
      <c r="T510" s="50">
        <v>6.2E-2</v>
      </c>
      <c r="U510" s="50">
        <v>6.2E-2</v>
      </c>
      <c r="V510" s="50">
        <v>6.2E-2</v>
      </c>
      <c r="W510" s="50">
        <v>6.2E-2</v>
      </c>
      <c r="X510" s="50">
        <v>6.2E-2</v>
      </c>
      <c r="Y510" s="50">
        <v>6.2E-2</v>
      </c>
      <c r="Z510" s="50">
        <v>6.2E-2</v>
      </c>
      <c r="AA510" s="50">
        <v>6.2E-2</v>
      </c>
      <c r="AB510" s="50">
        <v>6.2E-2</v>
      </c>
      <c r="AC510" s="50">
        <v>6.2E-2</v>
      </c>
      <c r="AD510" s="50">
        <v>6.2E-2</v>
      </c>
      <c r="AE510" s="50">
        <v>6.2E-2</v>
      </c>
      <c r="AF510" s="50">
        <v>6.2E-2</v>
      </c>
      <c r="AG510" s="50">
        <v>6.2E-2</v>
      </c>
      <c r="AH510" s="50">
        <v>6.2E-2</v>
      </c>
      <c r="AI510" s="50">
        <v>6.2E-2</v>
      </c>
      <c r="AJ510" s="50">
        <v>6.2E-2</v>
      </c>
      <c r="AK510" s="50">
        <v>6.2E-2</v>
      </c>
      <c r="AL510" s="50">
        <v>6.2E-2</v>
      </c>
      <c r="AM510" s="50">
        <v>6.2E-2</v>
      </c>
      <c r="AN510" s="50">
        <v>6.2E-2</v>
      </c>
      <c r="AO510" s="50">
        <v>6.2E-2</v>
      </c>
      <c r="AP510" s="50">
        <v>6.2E-2</v>
      </c>
      <c r="AQ510" s="50">
        <v>6.2E-2</v>
      </c>
      <c r="AR510" s="50">
        <v>6.2E-2</v>
      </c>
    </row>
    <row r="511" spans="2:44" x14ac:dyDescent="0.25">
      <c r="B511" s="15">
        <v>37</v>
      </c>
      <c r="C511" s="50">
        <v>6.2E-2</v>
      </c>
      <c r="D511" s="50">
        <v>6.2E-2</v>
      </c>
      <c r="E511" s="50">
        <v>6.2E-2</v>
      </c>
      <c r="F511" s="50">
        <v>6.2E-2</v>
      </c>
      <c r="G511" s="50">
        <v>6.2E-2</v>
      </c>
      <c r="H511" s="50">
        <v>6.2E-2</v>
      </c>
      <c r="I511" s="50">
        <v>6.2E-2</v>
      </c>
      <c r="J511" s="50">
        <v>6.2E-2</v>
      </c>
      <c r="K511" s="50">
        <v>6.2E-2</v>
      </c>
      <c r="L511" s="50">
        <v>6.2E-2</v>
      </c>
      <c r="M511" s="50">
        <v>6.2E-2</v>
      </c>
      <c r="N511" s="50">
        <v>6.2E-2</v>
      </c>
      <c r="O511" s="50">
        <v>6.2E-2</v>
      </c>
      <c r="P511" s="50">
        <v>6.2E-2</v>
      </c>
      <c r="Q511" s="50">
        <v>6.2E-2</v>
      </c>
      <c r="R511" s="50">
        <v>6.2E-2</v>
      </c>
      <c r="S511" s="50">
        <v>6.2E-2</v>
      </c>
      <c r="T511" s="50">
        <v>6.2E-2</v>
      </c>
      <c r="U511" s="50">
        <v>6.2E-2</v>
      </c>
      <c r="V511" s="50">
        <v>6.2E-2</v>
      </c>
      <c r="W511" s="50">
        <v>6.2E-2</v>
      </c>
      <c r="X511" s="50">
        <v>6.2E-2</v>
      </c>
      <c r="Y511" s="50">
        <v>6.2E-2</v>
      </c>
      <c r="Z511" s="50">
        <v>6.2E-2</v>
      </c>
      <c r="AA511" s="50">
        <v>6.2E-2</v>
      </c>
      <c r="AB511" s="50">
        <v>6.2E-2</v>
      </c>
      <c r="AC511" s="50">
        <v>6.2E-2</v>
      </c>
      <c r="AD511" s="50">
        <v>6.2E-2</v>
      </c>
      <c r="AE511" s="50">
        <v>6.2E-2</v>
      </c>
      <c r="AF511" s="50">
        <v>6.2E-2</v>
      </c>
      <c r="AG511" s="50">
        <v>6.2E-2</v>
      </c>
      <c r="AH511" s="50">
        <v>6.2E-2</v>
      </c>
      <c r="AI511" s="50">
        <v>6.2E-2</v>
      </c>
      <c r="AJ511" s="50">
        <v>6.2E-2</v>
      </c>
      <c r="AK511" s="50">
        <v>6.2E-2</v>
      </c>
      <c r="AL511" s="50">
        <v>6.2E-2</v>
      </c>
      <c r="AM511" s="50">
        <v>6.2E-2</v>
      </c>
      <c r="AN511" s="50">
        <v>6.2E-2</v>
      </c>
      <c r="AO511" s="50">
        <v>6.2E-2</v>
      </c>
      <c r="AP511" s="50">
        <v>6.2E-2</v>
      </c>
      <c r="AQ511" s="50">
        <v>6.2E-2</v>
      </c>
      <c r="AR511" s="50">
        <v>6.2E-2</v>
      </c>
    </row>
    <row r="512" spans="2:44" x14ac:dyDescent="0.25">
      <c r="B512" s="15">
        <v>38</v>
      </c>
      <c r="C512" s="50">
        <v>6.2E-2</v>
      </c>
      <c r="D512" s="50">
        <v>6.2E-2</v>
      </c>
      <c r="E512" s="50">
        <v>6.2E-2</v>
      </c>
      <c r="F512" s="50">
        <v>6.2E-2</v>
      </c>
      <c r="G512" s="50">
        <v>6.2E-2</v>
      </c>
      <c r="H512" s="50">
        <v>6.2E-2</v>
      </c>
      <c r="I512" s="50">
        <v>6.2E-2</v>
      </c>
      <c r="J512" s="50">
        <v>6.2E-2</v>
      </c>
      <c r="K512" s="50">
        <v>6.2E-2</v>
      </c>
      <c r="L512" s="50">
        <v>6.2E-2</v>
      </c>
      <c r="M512" s="50">
        <v>6.2E-2</v>
      </c>
      <c r="N512" s="50">
        <v>6.2E-2</v>
      </c>
      <c r="O512" s="50">
        <v>6.2E-2</v>
      </c>
      <c r="P512" s="50">
        <v>6.2E-2</v>
      </c>
      <c r="Q512" s="50">
        <v>6.2E-2</v>
      </c>
      <c r="R512" s="50">
        <v>6.2E-2</v>
      </c>
      <c r="S512" s="50">
        <v>6.2E-2</v>
      </c>
      <c r="T512" s="50">
        <v>6.2E-2</v>
      </c>
      <c r="U512" s="50">
        <v>6.2E-2</v>
      </c>
      <c r="V512" s="50">
        <v>6.2E-2</v>
      </c>
      <c r="W512" s="50">
        <v>6.2E-2</v>
      </c>
      <c r="X512" s="50">
        <v>6.2E-2</v>
      </c>
      <c r="Y512" s="50">
        <v>6.2E-2</v>
      </c>
      <c r="Z512" s="50">
        <v>6.2E-2</v>
      </c>
      <c r="AA512" s="50">
        <v>6.2E-2</v>
      </c>
      <c r="AB512" s="50">
        <v>6.2E-2</v>
      </c>
      <c r="AC512" s="50">
        <v>6.2E-2</v>
      </c>
      <c r="AD512" s="50">
        <v>6.2E-2</v>
      </c>
      <c r="AE512" s="50">
        <v>6.2E-2</v>
      </c>
      <c r="AF512" s="50">
        <v>6.2E-2</v>
      </c>
      <c r="AG512" s="50">
        <v>6.2E-2</v>
      </c>
      <c r="AH512" s="50">
        <v>6.2E-2</v>
      </c>
      <c r="AI512" s="50">
        <v>6.2E-2</v>
      </c>
      <c r="AJ512" s="50">
        <v>6.2E-2</v>
      </c>
      <c r="AK512" s="50">
        <v>6.2E-2</v>
      </c>
      <c r="AL512" s="50">
        <v>6.2E-2</v>
      </c>
      <c r="AM512" s="50">
        <v>6.2E-2</v>
      </c>
      <c r="AN512" s="50">
        <v>6.2E-2</v>
      </c>
      <c r="AO512" s="50">
        <v>6.2E-2</v>
      </c>
      <c r="AP512" s="50">
        <v>6.2E-2</v>
      </c>
      <c r="AQ512" s="50">
        <v>6.2E-2</v>
      </c>
      <c r="AR512" s="50">
        <v>6.2E-2</v>
      </c>
    </row>
    <row r="513" spans="2:59" x14ac:dyDescent="0.25">
      <c r="B513" s="15">
        <v>39</v>
      </c>
      <c r="C513" s="50">
        <v>6.2E-2</v>
      </c>
      <c r="D513" s="50">
        <v>6.2E-2</v>
      </c>
      <c r="E513" s="50">
        <v>6.2E-2</v>
      </c>
      <c r="F513" s="50">
        <v>6.2E-2</v>
      </c>
      <c r="G513" s="50">
        <v>6.2E-2</v>
      </c>
      <c r="H513" s="50">
        <v>6.2E-2</v>
      </c>
      <c r="I513" s="50">
        <v>6.2E-2</v>
      </c>
      <c r="J513" s="50">
        <v>6.2E-2</v>
      </c>
      <c r="K513" s="50">
        <v>6.2E-2</v>
      </c>
      <c r="L513" s="50">
        <v>6.2E-2</v>
      </c>
      <c r="M513" s="50">
        <v>6.2E-2</v>
      </c>
      <c r="N513" s="50">
        <v>6.2E-2</v>
      </c>
      <c r="O513" s="50">
        <v>6.2E-2</v>
      </c>
      <c r="P513" s="50">
        <v>6.2E-2</v>
      </c>
      <c r="Q513" s="50">
        <v>6.2E-2</v>
      </c>
      <c r="R513" s="50">
        <v>6.2E-2</v>
      </c>
      <c r="S513" s="50">
        <v>6.2E-2</v>
      </c>
      <c r="T513" s="50">
        <v>6.2E-2</v>
      </c>
      <c r="U513" s="50">
        <v>6.2E-2</v>
      </c>
      <c r="V513" s="50">
        <v>6.2E-2</v>
      </c>
      <c r="W513" s="50">
        <v>6.2E-2</v>
      </c>
      <c r="X513" s="50">
        <v>6.2E-2</v>
      </c>
      <c r="Y513" s="50">
        <v>6.2E-2</v>
      </c>
      <c r="Z513" s="50">
        <v>6.2E-2</v>
      </c>
      <c r="AA513" s="50">
        <v>6.2E-2</v>
      </c>
      <c r="AB513" s="50">
        <v>6.2E-2</v>
      </c>
      <c r="AC513" s="50">
        <v>6.2E-2</v>
      </c>
      <c r="AD513" s="50">
        <v>6.2E-2</v>
      </c>
      <c r="AE513" s="50">
        <v>6.2E-2</v>
      </c>
      <c r="AF513" s="50">
        <v>6.2E-2</v>
      </c>
      <c r="AG513" s="50">
        <v>6.2E-2</v>
      </c>
      <c r="AH513" s="50">
        <v>6.2E-2</v>
      </c>
      <c r="AI513" s="50">
        <v>6.2E-2</v>
      </c>
      <c r="AJ513" s="50">
        <v>6.2E-2</v>
      </c>
      <c r="AK513" s="50">
        <v>6.2E-2</v>
      </c>
      <c r="AL513" s="50">
        <v>6.2E-2</v>
      </c>
      <c r="AM513" s="50">
        <v>6.2E-2</v>
      </c>
      <c r="AN513" s="50">
        <v>6.2E-2</v>
      </c>
      <c r="AO513" s="50">
        <v>6.2E-2</v>
      </c>
      <c r="AP513" s="50">
        <v>6.2E-2</v>
      </c>
      <c r="AQ513" s="50">
        <v>6.2E-2</v>
      </c>
      <c r="AR513" s="50">
        <v>6.2E-2</v>
      </c>
    </row>
    <row r="514" spans="2:59" x14ac:dyDescent="0.25">
      <c r="B514" s="15">
        <v>40</v>
      </c>
      <c r="C514" s="50">
        <v>6.2E-2</v>
      </c>
      <c r="D514" s="50">
        <v>6.2E-2</v>
      </c>
      <c r="E514" s="50">
        <v>6.2E-2</v>
      </c>
      <c r="F514" s="50">
        <v>6.2E-2</v>
      </c>
      <c r="G514" s="50">
        <v>6.2E-2</v>
      </c>
      <c r="H514" s="50">
        <v>6.2E-2</v>
      </c>
      <c r="I514" s="50">
        <v>6.2E-2</v>
      </c>
      <c r="J514" s="50">
        <v>6.2E-2</v>
      </c>
      <c r="K514" s="50">
        <v>6.2E-2</v>
      </c>
      <c r="L514" s="50">
        <v>6.2E-2</v>
      </c>
      <c r="M514" s="50">
        <v>6.2E-2</v>
      </c>
      <c r="N514" s="50">
        <v>6.2E-2</v>
      </c>
      <c r="O514" s="50">
        <v>6.2E-2</v>
      </c>
      <c r="P514" s="50">
        <v>6.2E-2</v>
      </c>
      <c r="Q514" s="50">
        <v>6.2E-2</v>
      </c>
      <c r="R514" s="50">
        <v>6.2E-2</v>
      </c>
      <c r="S514" s="50">
        <v>6.2E-2</v>
      </c>
      <c r="T514" s="50">
        <v>6.2E-2</v>
      </c>
      <c r="U514" s="50">
        <v>6.2E-2</v>
      </c>
      <c r="V514" s="50">
        <v>6.2E-2</v>
      </c>
      <c r="W514" s="50">
        <v>6.2E-2</v>
      </c>
      <c r="X514" s="50">
        <v>6.2E-2</v>
      </c>
      <c r="Y514" s="50">
        <v>6.2E-2</v>
      </c>
      <c r="Z514" s="50">
        <v>6.2E-2</v>
      </c>
      <c r="AA514" s="50">
        <v>6.2E-2</v>
      </c>
      <c r="AB514" s="50">
        <v>6.2E-2</v>
      </c>
      <c r="AC514" s="50">
        <v>6.2E-2</v>
      </c>
      <c r="AD514" s="50">
        <v>6.2E-2</v>
      </c>
      <c r="AE514" s="50">
        <v>6.2E-2</v>
      </c>
      <c r="AF514" s="50">
        <v>6.2E-2</v>
      </c>
      <c r="AG514" s="50">
        <v>6.2E-2</v>
      </c>
      <c r="AH514" s="50">
        <v>6.2E-2</v>
      </c>
      <c r="AI514" s="50">
        <v>6.2E-2</v>
      </c>
      <c r="AJ514" s="50">
        <v>6.2E-2</v>
      </c>
      <c r="AK514" s="50">
        <v>6.2E-2</v>
      </c>
      <c r="AL514" s="50">
        <v>6.2E-2</v>
      </c>
      <c r="AM514" s="50">
        <v>6.2E-2</v>
      </c>
      <c r="AN514" s="50">
        <v>6.2E-2</v>
      </c>
      <c r="AO514" s="50">
        <v>6.2E-2</v>
      </c>
      <c r="AP514" s="50">
        <v>6.2E-2</v>
      </c>
      <c r="AQ514" s="50">
        <v>6.2E-2</v>
      </c>
      <c r="AR514" s="50">
        <v>6.2E-2</v>
      </c>
    </row>
    <row r="515" spans="2:59" x14ac:dyDescent="0.25">
      <c r="B515" s="15">
        <v>41</v>
      </c>
      <c r="C515" s="50">
        <v>6.2E-2</v>
      </c>
      <c r="D515" s="50">
        <v>6.2E-2</v>
      </c>
      <c r="E515" s="50">
        <v>6.2E-2</v>
      </c>
      <c r="F515" s="50">
        <v>6.2E-2</v>
      </c>
      <c r="G515" s="50">
        <v>6.2E-2</v>
      </c>
      <c r="H515" s="50">
        <v>6.2E-2</v>
      </c>
      <c r="I515" s="50">
        <v>6.2E-2</v>
      </c>
      <c r="J515" s="50">
        <v>6.2E-2</v>
      </c>
      <c r="K515" s="50">
        <v>6.2E-2</v>
      </c>
      <c r="L515" s="50">
        <v>6.2E-2</v>
      </c>
      <c r="M515" s="50">
        <v>6.2E-2</v>
      </c>
      <c r="N515" s="50">
        <v>6.2E-2</v>
      </c>
      <c r="O515" s="50">
        <v>6.2E-2</v>
      </c>
      <c r="P515" s="50">
        <v>6.2E-2</v>
      </c>
      <c r="Q515" s="50">
        <v>6.2E-2</v>
      </c>
      <c r="R515" s="50">
        <v>6.2E-2</v>
      </c>
      <c r="S515" s="50">
        <v>6.2E-2</v>
      </c>
      <c r="T515" s="50">
        <v>6.2E-2</v>
      </c>
      <c r="U515" s="50">
        <v>6.2E-2</v>
      </c>
      <c r="V515" s="50">
        <v>6.2E-2</v>
      </c>
      <c r="W515" s="50">
        <v>6.2E-2</v>
      </c>
      <c r="X515" s="50">
        <v>6.2E-2</v>
      </c>
      <c r="Y515" s="50">
        <v>6.2E-2</v>
      </c>
      <c r="Z515" s="50">
        <v>6.2E-2</v>
      </c>
      <c r="AA515" s="50">
        <v>6.2E-2</v>
      </c>
      <c r="AB515" s="50">
        <v>6.2E-2</v>
      </c>
      <c r="AC515" s="50">
        <v>6.2E-2</v>
      </c>
      <c r="AD515" s="50">
        <v>6.2E-2</v>
      </c>
      <c r="AE515" s="50">
        <v>6.2E-2</v>
      </c>
      <c r="AF515" s="50">
        <v>6.2E-2</v>
      </c>
      <c r="AG515" s="50">
        <v>6.2E-2</v>
      </c>
      <c r="AH515" s="50">
        <v>6.2E-2</v>
      </c>
      <c r="AI515" s="50">
        <v>6.2E-2</v>
      </c>
      <c r="AJ515" s="50">
        <v>6.2E-2</v>
      </c>
      <c r="AK515" s="50">
        <v>6.2E-2</v>
      </c>
      <c r="AL515" s="50">
        <v>6.2E-2</v>
      </c>
      <c r="AM515" s="50">
        <v>6.2E-2</v>
      </c>
      <c r="AN515" s="50">
        <v>6.2E-2</v>
      </c>
      <c r="AO515" s="50">
        <v>6.2E-2</v>
      </c>
      <c r="AP515" s="50">
        <v>6.2E-2</v>
      </c>
      <c r="AQ515" s="50">
        <v>6.2E-2</v>
      </c>
      <c r="AR515" s="50">
        <v>6.2E-2</v>
      </c>
    </row>
    <row r="516" spans="2:59" x14ac:dyDescent="0.25">
      <c r="B516" s="9"/>
    </row>
    <row r="517" spans="2:59" x14ac:dyDescent="0.25">
      <c r="B517" s="9"/>
    </row>
    <row r="518" spans="2:59" x14ac:dyDescent="0.25">
      <c r="B518" s="9" t="s">
        <v>172</v>
      </c>
    </row>
    <row r="519" spans="2:59" x14ac:dyDescent="0.25">
      <c r="B519" t="s">
        <v>151</v>
      </c>
      <c r="C519" s="56">
        <v>0</v>
      </c>
      <c r="D519" s="15">
        <f t="shared" ref="D519:AS519" si="13">C519+1</f>
        <v>1</v>
      </c>
      <c r="E519" s="15">
        <f t="shared" si="13"/>
        <v>2</v>
      </c>
      <c r="F519" s="15">
        <f t="shared" si="13"/>
        <v>3</v>
      </c>
      <c r="G519" s="15">
        <f t="shared" si="13"/>
        <v>4</v>
      </c>
      <c r="H519" s="15">
        <f t="shared" si="13"/>
        <v>5</v>
      </c>
      <c r="I519" s="15">
        <f t="shared" si="13"/>
        <v>6</v>
      </c>
      <c r="J519" s="15">
        <f t="shared" si="13"/>
        <v>7</v>
      </c>
      <c r="K519" s="15">
        <f t="shared" si="13"/>
        <v>8</v>
      </c>
      <c r="L519" s="15">
        <f t="shared" si="13"/>
        <v>9</v>
      </c>
      <c r="M519" s="15">
        <f t="shared" si="13"/>
        <v>10</v>
      </c>
      <c r="N519" s="15">
        <f t="shared" si="13"/>
        <v>11</v>
      </c>
      <c r="O519" s="15">
        <f t="shared" si="13"/>
        <v>12</v>
      </c>
      <c r="P519" s="15">
        <f t="shared" si="13"/>
        <v>13</v>
      </c>
      <c r="Q519" s="15">
        <f t="shared" si="13"/>
        <v>14</v>
      </c>
      <c r="R519" s="15">
        <f t="shared" si="13"/>
        <v>15</v>
      </c>
      <c r="S519" s="15">
        <f t="shared" si="13"/>
        <v>16</v>
      </c>
      <c r="T519" s="15">
        <f t="shared" si="13"/>
        <v>17</v>
      </c>
      <c r="U519" s="15">
        <f t="shared" si="13"/>
        <v>18</v>
      </c>
      <c r="V519" s="15">
        <f t="shared" si="13"/>
        <v>19</v>
      </c>
      <c r="W519" s="15">
        <f t="shared" si="13"/>
        <v>20</v>
      </c>
      <c r="X519" s="15">
        <f t="shared" si="13"/>
        <v>21</v>
      </c>
      <c r="Y519" s="15">
        <f t="shared" si="13"/>
        <v>22</v>
      </c>
      <c r="Z519" s="15">
        <f t="shared" si="13"/>
        <v>23</v>
      </c>
      <c r="AA519" s="15">
        <f t="shared" si="13"/>
        <v>24</v>
      </c>
      <c r="AB519" s="15">
        <f t="shared" si="13"/>
        <v>25</v>
      </c>
      <c r="AC519" s="15">
        <f t="shared" si="13"/>
        <v>26</v>
      </c>
      <c r="AD519" s="15">
        <f t="shared" si="13"/>
        <v>27</v>
      </c>
      <c r="AE519" s="15">
        <f t="shared" si="13"/>
        <v>28</v>
      </c>
      <c r="AF519" s="15">
        <f t="shared" si="13"/>
        <v>29</v>
      </c>
      <c r="AG519" s="15">
        <f t="shared" si="13"/>
        <v>30</v>
      </c>
      <c r="AH519" s="15">
        <f t="shared" si="13"/>
        <v>31</v>
      </c>
      <c r="AI519" s="15">
        <f t="shared" si="13"/>
        <v>32</v>
      </c>
      <c r="AJ519" s="15">
        <f t="shared" si="13"/>
        <v>33</v>
      </c>
      <c r="AK519" s="15">
        <f t="shared" si="13"/>
        <v>34</v>
      </c>
      <c r="AL519" s="15">
        <f t="shared" si="13"/>
        <v>35</v>
      </c>
      <c r="AM519" s="15">
        <f t="shared" si="13"/>
        <v>36</v>
      </c>
      <c r="AN519" s="15">
        <f t="shared" si="13"/>
        <v>37</v>
      </c>
      <c r="AO519" s="15">
        <f t="shared" si="13"/>
        <v>38</v>
      </c>
      <c r="AP519" s="15">
        <f t="shared" si="13"/>
        <v>39</v>
      </c>
      <c r="AQ519" s="15">
        <f t="shared" si="13"/>
        <v>40</v>
      </c>
      <c r="AR519" s="15">
        <f t="shared" si="13"/>
        <v>41</v>
      </c>
      <c r="AS519" s="15">
        <f t="shared" si="13"/>
        <v>42</v>
      </c>
      <c r="AU519" s="34"/>
      <c r="AV519" s="34"/>
      <c r="AW519" s="34"/>
      <c r="AX519" s="34"/>
      <c r="AY519" s="34"/>
      <c r="AZ519" s="34"/>
      <c r="BA519" s="34"/>
      <c r="BB519" s="34"/>
      <c r="BC519" s="34"/>
      <c r="BD519" s="34"/>
      <c r="BE519" s="34"/>
      <c r="BF519" s="34"/>
      <c r="BG519" s="34"/>
    </row>
    <row r="520" spans="2:59" x14ac:dyDescent="0.25">
      <c r="B520" s="22" t="s">
        <v>24</v>
      </c>
      <c r="C520" s="47">
        <v>0.05</v>
      </c>
      <c r="D520" s="47">
        <v>0.05</v>
      </c>
      <c r="E520" s="47">
        <v>0.05</v>
      </c>
      <c r="F520" s="47">
        <v>0.05</v>
      </c>
      <c r="G520" s="47">
        <v>0.05</v>
      </c>
      <c r="H520" s="47">
        <v>0.05</v>
      </c>
      <c r="I520" s="47">
        <v>0.05</v>
      </c>
      <c r="J520" s="47">
        <v>0.05</v>
      </c>
      <c r="K520" s="47">
        <v>0.05</v>
      </c>
      <c r="L520" s="47">
        <v>0.05</v>
      </c>
      <c r="M520" s="47">
        <v>0.05</v>
      </c>
      <c r="N520" s="47">
        <v>0.05</v>
      </c>
      <c r="O520" s="47">
        <v>0.05</v>
      </c>
      <c r="P520" s="47">
        <v>0.05</v>
      </c>
      <c r="Q520" s="47">
        <v>0.05</v>
      </c>
      <c r="R520" s="47">
        <v>0.05</v>
      </c>
      <c r="S520" s="47">
        <v>0.05</v>
      </c>
      <c r="T520" s="47">
        <v>0.05</v>
      </c>
      <c r="U520" s="47">
        <v>0.05</v>
      </c>
      <c r="V520" s="47">
        <v>0.05</v>
      </c>
      <c r="W520" s="47">
        <v>0.05</v>
      </c>
      <c r="X520" s="47">
        <v>0.05</v>
      </c>
      <c r="Y520" s="47">
        <v>0.05</v>
      </c>
      <c r="Z520" s="47">
        <v>0.05</v>
      </c>
      <c r="AA520" s="47">
        <v>0.05</v>
      </c>
      <c r="AB520" s="47">
        <v>0.05</v>
      </c>
      <c r="AC520" s="47">
        <v>0.05</v>
      </c>
      <c r="AD520" s="47">
        <v>0.05</v>
      </c>
      <c r="AE520" s="47">
        <v>0.05</v>
      </c>
      <c r="AF520" s="47">
        <v>0.05</v>
      </c>
      <c r="AG520" s="47">
        <v>0.05</v>
      </c>
      <c r="AH520" s="47">
        <v>0.05</v>
      </c>
      <c r="AI520" s="47">
        <v>0.05</v>
      </c>
      <c r="AJ520" s="47">
        <v>0.05</v>
      </c>
      <c r="AK520" s="47">
        <v>0.05</v>
      </c>
      <c r="AL520" s="47">
        <v>0.05</v>
      </c>
      <c r="AM520" s="47">
        <v>0.05</v>
      </c>
      <c r="AN520" s="47">
        <v>0.05</v>
      </c>
      <c r="AO520" s="47">
        <v>0.05</v>
      </c>
      <c r="AP520" s="47">
        <v>0.05</v>
      </c>
      <c r="AQ520" s="47">
        <v>0.05</v>
      </c>
      <c r="AR520" s="47">
        <v>0.05</v>
      </c>
      <c r="AS520" s="47">
        <v>0.05</v>
      </c>
    </row>
    <row r="521" spans="2:59" x14ac:dyDescent="0.25">
      <c r="B521" s="22" t="s">
        <v>27</v>
      </c>
      <c r="C521" s="47">
        <v>0.03</v>
      </c>
      <c r="D521" s="47">
        <v>0.03</v>
      </c>
      <c r="E521" s="47">
        <v>0.03</v>
      </c>
      <c r="F521" s="47">
        <v>0.03</v>
      </c>
      <c r="G521" s="47">
        <v>0.03</v>
      </c>
      <c r="H521" s="47">
        <v>0.03</v>
      </c>
      <c r="I521" s="47">
        <v>0.03</v>
      </c>
      <c r="J521" s="47">
        <v>0.03</v>
      </c>
      <c r="K521" s="47">
        <v>0.03</v>
      </c>
      <c r="L521" s="47">
        <v>0.03</v>
      </c>
      <c r="M521" s="47">
        <v>0.03</v>
      </c>
      <c r="N521" s="47">
        <v>0.03</v>
      </c>
      <c r="O521" s="47">
        <v>0.03</v>
      </c>
      <c r="P521" s="47">
        <v>0.03</v>
      </c>
      <c r="Q521" s="47">
        <v>0.03</v>
      </c>
      <c r="R521" s="47">
        <v>0.03</v>
      </c>
      <c r="S521" s="47">
        <v>0.03</v>
      </c>
      <c r="T521" s="47">
        <v>0.03</v>
      </c>
      <c r="U521" s="47">
        <v>0.03</v>
      </c>
      <c r="V521" s="47">
        <v>0.03</v>
      </c>
      <c r="W521" s="47">
        <v>0.03</v>
      </c>
      <c r="X521" s="47">
        <v>0.03</v>
      </c>
      <c r="Y521" s="47">
        <v>0.03</v>
      </c>
      <c r="Z521" s="47">
        <v>0.03</v>
      </c>
      <c r="AA521" s="47">
        <v>0.03</v>
      </c>
      <c r="AB521" s="47">
        <v>0.03</v>
      </c>
      <c r="AC521" s="47">
        <v>0.03</v>
      </c>
      <c r="AD521" s="47">
        <v>0.03</v>
      </c>
      <c r="AE521" s="47">
        <v>0.03</v>
      </c>
      <c r="AF521" s="47">
        <v>0.03</v>
      </c>
      <c r="AG521" s="47">
        <v>0.03</v>
      </c>
      <c r="AH521" s="47">
        <v>0.03</v>
      </c>
      <c r="AI521" s="47">
        <v>0.03</v>
      </c>
      <c r="AJ521" s="47">
        <v>0.03</v>
      </c>
      <c r="AK521" s="47">
        <v>0.03</v>
      </c>
      <c r="AL521" s="47">
        <v>0.03</v>
      </c>
      <c r="AM521" s="47">
        <v>0.03</v>
      </c>
      <c r="AN521" s="47">
        <v>0.03</v>
      </c>
      <c r="AO521" s="47">
        <v>0.03</v>
      </c>
      <c r="AP521" s="47">
        <v>0.03</v>
      </c>
      <c r="AQ521" s="47">
        <v>0.03</v>
      </c>
      <c r="AR521" s="47">
        <v>0.03</v>
      </c>
      <c r="AS521" s="47">
        <v>0.03</v>
      </c>
    </row>
    <row r="522" spans="2:59" x14ac:dyDescent="0.25">
      <c r="B522" s="22" t="s">
        <v>25</v>
      </c>
      <c r="C522" s="47">
        <v>7.0000000000000007E-2</v>
      </c>
      <c r="D522" s="47">
        <v>7.0000000000000007E-2</v>
      </c>
      <c r="E522" s="47">
        <v>7.0000000000000007E-2</v>
      </c>
      <c r="F522" s="47">
        <v>7.0000000000000007E-2</v>
      </c>
      <c r="G522" s="47">
        <v>7.0000000000000007E-2</v>
      </c>
      <c r="H522" s="47">
        <v>7.0000000000000007E-2</v>
      </c>
      <c r="I522" s="47">
        <v>7.0000000000000007E-2</v>
      </c>
      <c r="J522" s="47">
        <v>7.0000000000000007E-2</v>
      </c>
      <c r="K522" s="47">
        <v>7.0000000000000007E-2</v>
      </c>
      <c r="L522" s="47">
        <v>7.0000000000000007E-2</v>
      </c>
      <c r="M522" s="47">
        <v>7.0000000000000007E-2</v>
      </c>
      <c r="N522" s="47">
        <v>7.0000000000000007E-2</v>
      </c>
      <c r="O522" s="47">
        <v>7.0000000000000007E-2</v>
      </c>
      <c r="P522" s="47">
        <v>7.0000000000000007E-2</v>
      </c>
      <c r="Q522" s="47">
        <v>7.0000000000000007E-2</v>
      </c>
      <c r="R522" s="47">
        <v>7.0000000000000007E-2</v>
      </c>
      <c r="S522" s="47">
        <v>7.0000000000000007E-2</v>
      </c>
      <c r="T522" s="47">
        <v>7.0000000000000007E-2</v>
      </c>
      <c r="U522" s="47">
        <v>7.0000000000000007E-2</v>
      </c>
      <c r="V522" s="47">
        <v>7.0000000000000007E-2</v>
      </c>
      <c r="W522" s="47">
        <v>7.0000000000000007E-2</v>
      </c>
      <c r="X522" s="47">
        <v>7.0000000000000007E-2</v>
      </c>
      <c r="Y522" s="47">
        <v>7.0000000000000007E-2</v>
      </c>
      <c r="Z522" s="47">
        <v>7.0000000000000007E-2</v>
      </c>
      <c r="AA522" s="47">
        <v>7.0000000000000007E-2</v>
      </c>
      <c r="AB522" s="47">
        <v>7.0000000000000007E-2</v>
      </c>
      <c r="AC522" s="47">
        <v>7.0000000000000007E-2</v>
      </c>
      <c r="AD522" s="47">
        <v>7.0000000000000007E-2</v>
      </c>
      <c r="AE522" s="47">
        <v>7.0000000000000007E-2</v>
      </c>
      <c r="AF522" s="47">
        <v>7.0000000000000007E-2</v>
      </c>
      <c r="AG522" s="47">
        <v>7.0000000000000007E-2</v>
      </c>
      <c r="AH522" s="47">
        <v>7.0000000000000007E-2</v>
      </c>
      <c r="AI522" s="47">
        <v>7.0000000000000007E-2</v>
      </c>
      <c r="AJ522" s="47">
        <v>7.0000000000000007E-2</v>
      </c>
      <c r="AK522" s="47">
        <v>7.0000000000000007E-2</v>
      </c>
      <c r="AL522" s="47">
        <v>7.0000000000000007E-2</v>
      </c>
      <c r="AM522" s="47">
        <v>7.0000000000000007E-2</v>
      </c>
      <c r="AN522" s="47">
        <v>7.0000000000000007E-2</v>
      </c>
      <c r="AO522" s="47">
        <v>7.0000000000000007E-2</v>
      </c>
      <c r="AP522" s="47">
        <v>7.0000000000000007E-2</v>
      </c>
      <c r="AQ522" s="47">
        <v>7.0000000000000007E-2</v>
      </c>
      <c r="AR522" s="47">
        <v>7.0000000000000007E-2</v>
      </c>
      <c r="AS522" s="47">
        <v>7.0000000000000007E-2</v>
      </c>
    </row>
    <row r="523" spans="2:59" x14ac:dyDescent="0.25">
      <c r="B523" s="22" t="s">
        <v>28</v>
      </c>
      <c r="C523" s="47">
        <v>0.05</v>
      </c>
      <c r="D523" s="47">
        <v>0.05</v>
      </c>
      <c r="E523" s="47">
        <v>0.05</v>
      </c>
      <c r="F523" s="47">
        <v>0.05</v>
      </c>
      <c r="G523" s="47">
        <v>0.05</v>
      </c>
      <c r="H523" s="47">
        <v>0.05</v>
      </c>
      <c r="I523" s="47">
        <v>0.05</v>
      </c>
      <c r="J523" s="47">
        <v>0.05</v>
      </c>
      <c r="K523" s="47">
        <v>0.05</v>
      </c>
      <c r="L523" s="47">
        <v>0.05</v>
      </c>
      <c r="M523" s="47">
        <v>0.05</v>
      </c>
      <c r="N523" s="47">
        <v>0.05</v>
      </c>
      <c r="O523" s="47">
        <v>0.05</v>
      </c>
      <c r="P523" s="47">
        <v>0.05</v>
      </c>
      <c r="Q523" s="47">
        <v>0.05</v>
      </c>
      <c r="R523" s="47">
        <v>0.05</v>
      </c>
      <c r="S523" s="47">
        <v>0.05</v>
      </c>
      <c r="T523" s="47">
        <v>0.05</v>
      </c>
      <c r="U523" s="47">
        <v>0.05</v>
      </c>
      <c r="V523" s="47">
        <v>0.05</v>
      </c>
      <c r="W523" s="47">
        <v>0.05</v>
      </c>
      <c r="X523" s="47">
        <v>0.05</v>
      </c>
      <c r="Y523" s="47">
        <v>0.05</v>
      </c>
      <c r="Z523" s="47">
        <v>0.05</v>
      </c>
      <c r="AA523" s="47">
        <v>0.05</v>
      </c>
      <c r="AB523" s="47">
        <v>0.05</v>
      </c>
      <c r="AC523" s="47">
        <v>0.05</v>
      </c>
      <c r="AD523" s="47">
        <v>0.05</v>
      </c>
      <c r="AE523" s="47">
        <v>0.05</v>
      </c>
      <c r="AF523" s="47">
        <v>0.05</v>
      </c>
      <c r="AG523" s="47">
        <v>0.05</v>
      </c>
      <c r="AH523" s="47">
        <v>0.05</v>
      </c>
      <c r="AI523" s="47">
        <v>0.05</v>
      </c>
      <c r="AJ523" s="47">
        <v>0.05</v>
      </c>
      <c r="AK523" s="47">
        <v>0.05</v>
      </c>
      <c r="AL523" s="47">
        <v>0.05</v>
      </c>
      <c r="AM523" s="47">
        <v>0.05</v>
      </c>
      <c r="AN523" s="47">
        <v>0.05</v>
      </c>
      <c r="AO523" s="47">
        <v>0.05</v>
      </c>
      <c r="AP523" s="47">
        <v>0.05</v>
      </c>
      <c r="AQ523" s="47">
        <v>0.05</v>
      </c>
      <c r="AR523" s="47">
        <v>0.05</v>
      </c>
      <c r="AS523" s="47">
        <v>0.05</v>
      </c>
    </row>
    <row r="524" spans="2:59" x14ac:dyDescent="0.25">
      <c r="B524" s="9"/>
      <c r="C524" s="22"/>
      <c r="D524" s="47"/>
      <c r="E524" s="47"/>
      <c r="F524" s="47"/>
      <c r="G524" s="47"/>
      <c r="H524" s="47"/>
      <c r="I524" s="47"/>
      <c r="J524" s="47"/>
      <c r="K524" s="47"/>
      <c r="L524" s="47"/>
      <c r="M524" s="47"/>
      <c r="N524" s="47"/>
      <c r="O524" s="47"/>
      <c r="P524" s="47"/>
      <c r="Q524" s="47"/>
      <c r="R524" s="47"/>
      <c r="S524" s="47"/>
      <c r="T524" s="47"/>
      <c r="U524" s="47"/>
      <c r="V524" s="47"/>
      <c r="W524" s="47"/>
      <c r="X524" s="47"/>
      <c r="Y524" s="47"/>
      <c r="Z524" s="47"/>
      <c r="AA524" s="47"/>
      <c r="AB524" s="47"/>
      <c r="AC524" s="47"/>
      <c r="AD524" s="47"/>
      <c r="AE524" s="47"/>
      <c r="AF524" s="47"/>
      <c r="AG524" s="47"/>
      <c r="AH524" s="47"/>
      <c r="AI524" s="47"/>
      <c r="AJ524" s="47"/>
      <c r="AK524" s="47"/>
      <c r="AL524" s="47"/>
      <c r="AM524" s="47"/>
      <c r="AN524" s="47"/>
      <c r="AO524" s="47"/>
      <c r="AP524" s="47"/>
      <c r="AQ524" s="47"/>
      <c r="AR524" s="47"/>
      <c r="AS524" s="47"/>
      <c r="AT524" s="47"/>
    </row>
    <row r="525" spans="2:59" x14ac:dyDescent="0.25">
      <c r="B525" s="9"/>
      <c r="C525" s="22"/>
      <c r="D525" s="47"/>
      <c r="E525" s="8"/>
      <c r="H525" s="47"/>
      <c r="I525" s="47"/>
      <c r="J525" s="47"/>
      <c r="K525" s="47"/>
      <c r="L525" s="47"/>
      <c r="M525" s="47"/>
      <c r="N525" s="47"/>
      <c r="O525" s="47"/>
      <c r="P525" s="47"/>
      <c r="Q525" s="47"/>
      <c r="R525" s="47"/>
      <c r="S525" s="47"/>
      <c r="T525" s="47"/>
      <c r="U525" s="47"/>
      <c r="V525" s="47"/>
      <c r="W525" s="47"/>
      <c r="X525" s="47"/>
      <c r="Y525" s="47"/>
      <c r="Z525" s="47"/>
      <c r="AA525" s="47"/>
      <c r="AB525" s="47"/>
      <c r="AC525" s="47"/>
      <c r="AD525" s="47"/>
      <c r="AE525" s="47"/>
      <c r="AF525" s="47"/>
      <c r="AG525" s="47"/>
      <c r="AH525" s="47"/>
      <c r="AI525" s="47"/>
      <c r="AJ525" s="47"/>
      <c r="AK525" s="47"/>
      <c r="AL525" s="47"/>
      <c r="AM525" s="47"/>
      <c r="AN525" s="47"/>
      <c r="AO525" s="47"/>
      <c r="AP525" s="47"/>
      <c r="AQ525" s="47"/>
      <c r="AR525" s="47"/>
      <c r="AS525" s="47"/>
      <c r="AT525" s="47"/>
    </row>
    <row r="526" spans="2:59" x14ac:dyDescent="0.25">
      <c r="B526" s="34" t="s">
        <v>173</v>
      </c>
      <c r="C526" s="22"/>
      <c r="D526" s="47"/>
      <c r="E526" s="38"/>
      <c r="H526" s="47"/>
      <c r="I526" s="47"/>
      <c r="J526" s="47"/>
      <c r="K526" s="47"/>
      <c r="L526" s="47"/>
      <c r="M526" s="47"/>
      <c r="N526" s="47"/>
      <c r="O526" s="47"/>
      <c r="P526" s="47"/>
      <c r="Q526" s="47"/>
      <c r="R526" s="47"/>
      <c r="S526" s="47"/>
      <c r="T526" s="47"/>
      <c r="U526" s="47"/>
      <c r="V526" s="47"/>
      <c r="W526" s="47"/>
      <c r="X526" s="47"/>
      <c r="Y526" s="47"/>
      <c r="Z526" s="47"/>
      <c r="AA526" s="47"/>
      <c r="AB526" s="47"/>
      <c r="AC526" s="47"/>
      <c r="AD526" s="47"/>
      <c r="AE526" s="47"/>
      <c r="AF526" s="47"/>
      <c r="AG526" s="47"/>
      <c r="AH526" s="47"/>
      <c r="AI526" s="47"/>
      <c r="AJ526" s="47"/>
      <c r="AK526" s="47"/>
      <c r="AL526" s="47"/>
      <c r="AM526" s="47"/>
      <c r="AN526" s="47"/>
      <c r="AO526" s="47"/>
      <c r="AP526" s="47"/>
      <c r="AQ526" s="47"/>
      <c r="AR526" s="47"/>
      <c r="AS526" s="47"/>
      <c r="AT526" s="47"/>
    </row>
    <row r="527" spans="2:59" x14ac:dyDescent="0.25">
      <c r="B527" s="9"/>
    </row>
    <row r="528" spans="2:59" ht="30" x14ac:dyDescent="0.25">
      <c r="B528" s="21"/>
      <c r="C528" s="28" t="s">
        <v>160</v>
      </c>
      <c r="D528" s="28" t="s">
        <v>132</v>
      </c>
    </row>
    <row r="529" spans="1:47" x14ac:dyDescent="0.25">
      <c r="B529" s="46"/>
      <c r="C529" s="47" t="s">
        <v>25</v>
      </c>
      <c r="D529" s="47">
        <v>0.6</v>
      </c>
    </row>
    <row r="530" spans="1:47" x14ac:dyDescent="0.25">
      <c r="B530" s="46"/>
      <c r="C530" s="47" t="s">
        <v>28</v>
      </c>
      <c r="D530" s="47">
        <v>0.4</v>
      </c>
    </row>
    <row r="531" spans="1:47" x14ac:dyDescent="0.25">
      <c r="B531" t="s">
        <v>151</v>
      </c>
      <c r="C531" s="56">
        <v>0</v>
      </c>
      <c r="D531" s="15">
        <f t="shared" ref="D531:AS531" si="14">C531+1</f>
        <v>1</v>
      </c>
      <c r="E531" s="15">
        <f t="shared" si="14"/>
        <v>2</v>
      </c>
      <c r="F531" s="15">
        <f t="shared" si="14"/>
        <v>3</v>
      </c>
      <c r="G531" s="15">
        <f t="shared" si="14"/>
        <v>4</v>
      </c>
      <c r="H531" s="15">
        <f t="shared" si="14"/>
        <v>5</v>
      </c>
      <c r="I531" s="15">
        <f t="shared" si="14"/>
        <v>6</v>
      </c>
      <c r="J531" s="15">
        <f t="shared" si="14"/>
        <v>7</v>
      </c>
      <c r="K531" s="15">
        <f t="shared" si="14"/>
        <v>8</v>
      </c>
      <c r="L531" s="15">
        <f t="shared" si="14"/>
        <v>9</v>
      </c>
      <c r="M531" s="15">
        <f t="shared" si="14"/>
        <v>10</v>
      </c>
      <c r="N531" s="15">
        <f t="shared" si="14"/>
        <v>11</v>
      </c>
      <c r="O531" s="15">
        <f t="shared" si="14"/>
        <v>12</v>
      </c>
      <c r="P531" s="15">
        <f t="shared" si="14"/>
        <v>13</v>
      </c>
      <c r="Q531" s="15">
        <f t="shared" si="14"/>
        <v>14</v>
      </c>
      <c r="R531" s="15">
        <f t="shared" si="14"/>
        <v>15</v>
      </c>
      <c r="S531" s="15">
        <f t="shared" si="14"/>
        <v>16</v>
      </c>
      <c r="T531" s="15">
        <f t="shared" si="14"/>
        <v>17</v>
      </c>
      <c r="U531" s="15">
        <f t="shared" si="14"/>
        <v>18</v>
      </c>
      <c r="V531" s="15">
        <f t="shared" si="14"/>
        <v>19</v>
      </c>
      <c r="W531" s="15">
        <f t="shared" si="14"/>
        <v>20</v>
      </c>
      <c r="X531" s="15">
        <f t="shared" si="14"/>
        <v>21</v>
      </c>
      <c r="Y531" s="15">
        <f t="shared" si="14"/>
        <v>22</v>
      </c>
      <c r="Z531" s="15">
        <f t="shared" si="14"/>
        <v>23</v>
      </c>
      <c r="AA531" s="15">
        <f t="shared" si="14"/>
        <v>24</v>
      </c>
      <c r="AB531" s="15">
        <f t="shared" si="14"/>
        <v>25</v>
      </c>
      <c r="AC531" s="15">
        <f t="shared" si="14"/>
        <v>26</v>
      </c>
      <c r="AD531" s="15">
        <f t="shared" si="14"/>
        <v>27</v>
      </c>
      <c r="AE531" s="15">
        <f t="shared" si="14"/>
        <v>28</v>
      </c>
      <c r="AF531" s="15">
        <f t="shared" si="14"/>
        <v>29</v>
      </c>
      <c r="AG531" s="15">
        <f t="shared" si="14"/>
        <v>30</v>
      </c>
      <c r="AH531" s="15">
        <f t="shared" si="14"/>
        <v>31</v>
      </c>
      <c r="AI531" s="15">
        <f t="shared" si="14"/>
        <v>32</v>
      </c>
      <c r="AJ531" s="15">
        <f t="shared" si="14"/>
        <v>33</v>
      </c>
      <c r="AK531" s="15">
        <f t="shared" si="14"/>
        <v>34</v>
      </c>
      <c r="AL531" s="15">
        <f t="shared" si="14"/>
        <v>35</v>
      </c>
      <c r="AM531" s="15">
        <f t="shared" si="14"/>
        <v>36</v>
      </c>
      <c r="AN531" s="15">
        <f t="shared" si="14"/>
        <v>37</v>
      </c>
      <c r="AO531" s="15">
        <f t="shared" si="14"/>
        <v>38</v>
      </c>
      <c r="AP531" s="15">
        <f t="shared" si="14"/>
        <v>39</v>
      </c>
      <c r="AQ531" s="15">
        <f t="shared" si="14"/>
        <v>40</v>
      </c>
      <c r="AR531" s="15">
        <f t="shared" si="14"/>
        <v>41</v>
      </c>
      <c r="AS531" s="15">
        <f t="shared" si="14"/>
        <v>42</v>
      </c>
      <c r="AT531" s="47"/>
    </row>
    <row r="532" spans="1:47" x14ac:dyDescent="0.25">
      <c r="B532" s="9" t="s">
        <v>158</v>
      </c>
      <c r="C532" s="56">
        <f t="shared" ref="C532:AS532" si="15">INDEX(C520:C523,MATCH($C$529,$B$520:$B$523,0))*$D$529+INDEX(C520:C523,MATCH($C$530,$B$520:$B$523,0))*$D$530</f>
        <v>6.2000000000000006E-2</v>
      </c>
      <c r="D532" s="56">
        <f t="shared" si="15"/>
        <v>6.2000000000000006E-2</v>
      </c>
      <c r="E532" s="56">
        <f t="shared" si="15"/>
        <v>6.2000000000000006E-2</v>
      </c>
      <c r="F532" s="56">
        <f t="shared" si="15"/>
        <v>6.2000000000000006E-2</v>
      </c>
      <c r="G532" s="56">
        <f t="shared" si="15"/>
        <v>6.2000000000000006E-2</v>
      </c>
      <c r="H532" s="56">
        <f t="shared" si="15"/>
        <v>6.2000000000000006E-2</v>
      </c>
      <c r="I532" s="56">
        <f t="shared" si="15"/>
        <v>6.2000000000000006E-2</v>
      </c>
      <c r="J532" s="56">
        <f t="shared" si="15"/>
        <v>6.2000000000000006E-2</v>
      </c>
      <c r="K532" s="56">
        <f t="shared" si="15"/>
        <v>6.2000000000000006E-2</v>
      </c>
      <c r="L532" s="56">
        <f t="shared" si="15"/>
        <v>6.2000000000000006E-2</v>
      </c>
      <c r="M532" s="56">
        <f t="shared" si="15"/>
        <v>6.2000000000000006E-2</v>
      </c>
      <c r="N532" s="56">
        <f t="shared" si="15"/>
        <v>6.2000000000000006E-2</v>
      </c>
      <c r="O532" s="56">
        <f t="shared" si="15"/>
        <v>6.2000000000000006E-2</v>
      </c>
      <c r="P532" s="56">
        <f t="shared" si="15"/>
        <v>6.2000000000000006E-2</v>
      </c>
      <c r="Q532" s="56">
        <f t="shared" si="15"/>
        <v>6.2000000000000006E-2</v>
      </c>
      <c r="R532" s="56">
        <f t="shared" si="15"/>
        <v>6.2000000000000006E-2</v>
      </c>
      <c r="S532" s="56">
        <f t="shared" si="15"/>
        <v>6.2000000000000006E-2</v>
      </c>
      <c r="T532" s="56">
        <f t="shared" si="15"/>
        <v>6.2000000000000006E-2</v>
      </c>
      <c r="U532" s="56">
        <f t="shared" si="15"/>
        <v>6.2000000000000006E-2</v>
      </c>
      <c r="V532" s="56">
        <f t="shared" si="15"/>
        <v>6.2000000000000006E-2</v>
      </c>
      <c r="W532" s="56">
        <f t="shared" si="15"/>
        <v>6.2000000000000006E-2</v>
      </c>
      <c r="X532" s="56">
        <f t="shared" si="15"/>
        <v>6.2000000000000006E-2</v>
      </c>
      <c r="Y532" s="56">
        <f t="shared" si="15"/>
        <v>6.2000000000000006E-2</v>
      </c>
      <c r="Z532" s="56">
        <f t="shared" si="15"/>
        <v>6.2000000000000006E-2</v>
      </c>
      <c r="AA532" s="56">
        <f t="shared" si="15"/>
        <v>6.2000000000000006E-2</v>
      </c>
      <c r="AB532" s="56">
        <f t="shared" si="15"/>
        <v>6.2000000000000006E-2</v>
      </c>
      <c r="AC532" s="56">
        <f t="shared" si="15"/>
        <v>6.2000000000000006E-2</v>
      </c>
      <c r="AD532" s="56">
        <f t="shared" si="15"/>
        <v>6.2000000000000006E-2</v>
      </c>
      <c r="AE532" s="56">
        <f t="shared" si="15"/>
        <v>6.2000000000000006E-2</v>
      </c>
      <c r="AF532" s="56">
        <f t="shared" si="15"/>
        <v>6.2000000000000006E-2</v>
      </c>
      <c r="AG532" s="56">
        <f t="shared" si="15"/>
        <v>6.2000000000000006E-2</v>
      </c>
      <c r="AH532" s="56">
        <f t="shared" si="15"/>
        <v>6.2000000000000006E-2</v>
      </c>
      <c r="AI532" s="56">
        <f t="shared" si="15"/>
        <v>6.2000000000000006E-2</v>
      </c>
      <c r="AJ532" s="56">
        <f t="shared" si="15"/>
        <v>6.2000000000000006E-2</v>
      </c>
      <c r="AK532" s="56">
        <f t="shared" si="15"/>
        <v>6.2000000000000006E-2</v>
      </c>
      <c r="AL532" s="56">
        <f t="shared" si="15"/>
        <v>6.2000000000000006E-2</v>
      </c>
      <c r="AM532" s="56">
        <f t="shared" si="15"/>
        <v>6.2000000000000006E-2</v>
      </c>
      <c r="AN532" s="56">
        <f t="shared" si="15"/>
        <v>6.2000000000000006E-2</v>
      </c>
      <c r="AO532" s="56">
        <f t="shared" si="15"/>
        <v>6.2000000000000006E-2</v>
      </c>
      <c r="AP532" s="56">
        <f t="shared" si="15"/>
        <v>6.2000000000000006E-2</v>
      </c>
      <c r="AQ532" s="56">
        <f t="shared" si="15"/>
        <v>6.2000000000000006E-2</v>
      </c>
      <c r="AR532" s="56">
        <f t="shared" si="15"/>
        <v>6.2000000000000006E-2</v>
      </c>
      <c r="AS532" s="56">
        <f t="shared" si="15"/>
        <v>6.2000000000000006E-2</v>
      </c>
    </row>
    <row r="533" spans="1:47" x14ac:dyDescent="0.25">
      <c r="B533" s="9"/>
      <c r="D533" s="15"/>
    </row>
    <row r="534" spans="1:47" x14ac:dyDescent="0.25">
      <c r="B534" s="9" t="s">
        <v>182</v>
      </c>
    </row>
    <row r="535" spans="1:47" x14ac:dyDescent="0.25">
      <c r="B535" s="9"/>
      <c r="F535" t="s">
        <v>75</v>
      </c>
      <c r="G535" s="56">
        <f>C117</f>
        <v>40</v>
      </c>
      <c r="H535" s="15">
        <f t="shared" ref="H535:AU535" si="16">G535+1</f>
        <v>41</v>
      </c>
      <c r="I535" s="15">
        <f t="shared" si="16"/>
        <v>42</v>
      </c>
      <c r="J535" s="15">
        <f t="shared" si="16"/>
        <v>43</v>
      </c>
      <c r="K535" s="15">
        <f t="shared" si="16"/>
        <v>44</v>
      </c>
      <c r="L535" s="15">
        <f t="shared" si="16"/>
        <v>45</v>
      </c>
      <c r="M535" s="15">
        <f t="shared" si="16"/>
        <v>46</v>
      </c>
      <c r="N535" s="15">
        <f t="shared" si="16"/>
        <v>47</v>
      </c>
      <c r="O535" s="15">
        <f t="shared" si="16"/>
        <v>48</v>
      </c>
      <c r="P535" s="15">
        <f t="shared" si="16"/>
        <v>49</v>
      </c>
      <c r="Q535" s="15">
        <f t="shared" si="16"/>
        <v>50</v>
      </c>
      <c r="R535" s="15">
        <f t="shared" si="16"/>
        <v>51</v>
      </c>
      <c r="S535" s="15">
        <f t="shared" si="16"/>
        <v>52</v>
      </c>
      <c r="T535" s="15">
        <f t="shared" si="16"/>
        <v>53</v>
      </c>
      <c r="U535" s="15">
        <f t="shared" si="16"/>
        <v>54</v>
      </c>
      <c r="V535" s="15">
        <f t="shared" si="16"/>
        <v>55</v>
      </c>
      <c r="W535" s="15">
        <f t="shared" si="16"/>
        <v>56</v>
      </c>
      <c r="X535" s="15">
        <f t="shared" si="16"/>
        <v>57</v>
      </c>
      <c r="Y535" s="15">
        <f t="shared" si="16"/>
        <v>58</v>
      </c>
      <c r="Z535" s="15">
        <f t="shared" si="16"/>
        <v>59</v>
      </c>
      <c r="AA535" s="15">
        <f t="shared" si="16"/>
        <v>60</v>
      </c>
      <c r="AB535" s="15">
        <f t="shared" si="16"/>
        <v>61</v>
      </c>
      <c r="AC535" s="15">
        <f t="shared" si="16"/>
        <v>62</v>
      </c>
      <c r="AD535" s="15">
        <f t="shared" si="16"/>
        <v>63</v>
      </c>
      <c r="AE535" s="15">
        <f t="shared" si="16"/>
        <v>64</v>
      </c>
      <c r="AF535" s="15">
        <f t="shared" si="16"/>
        <v>65</v>
      </c>
      <c r="AG535" s="15">
        <f t="shared" si="16"/>
        <v>66</v>
      </c>
      <c r="AH535" s="15">
        <f t="shared" si="16"/>
        <v>67</v>
      </c>
      <c r="AI535" s="15">
        <f t="shared" si="16"/>
        <v>68</v>
      </c>
      <c r="AJ535" s="15">
        <f t="shared" si="16"/>
        <v>69</v>
      </c>
      <c r="AK535" s="15">
        <f t="shared" si="16"/>
        <v>70</v>
      </c>
      <c r="AL535" s="15">
        <f t="shared" si="16"/>
        <v>71</v>
      </c>
      <c r="AM535" s="15">
        <f t="shared" si="16"/>
        <v>72</v>
      </c>
      <c r="AN535" s="15">
        <f t="shared" si="16"/>
        <v>73</v>
      </c>
      <c r="AO535" s="15">
        <f t="shared" si="16"/>
        <v>74</v>
      </c>
      <c r="AP535" s="15">
        <f t="shared" si="16"/>
        <v>75</v>
      </c>
      <c r="AQ535" s="15">
        <f t="shared" si="16"/>
        <v>76</v>
      </c>
      <c r="AR535" s="15">
        <f t="shared" si="16"/>
        <v>77</v>
      </c>
      <c r="AS535" s="15">
        <f t="shared" si="16"/>
        <v>78</v>
      </c>
      <c r="AT535" s="15">
        <f t="shared" si="16"/>
        <v>79</v>
      </c>
      <c r="AU535" s="15">
        <f t="shared" si="16"/>
        <v>80</v>
      </c>
    </row>
    <row r="536" spans="1:47" x14ac:dyDescent="0.25">
      <c r="B536" s="9"/>
      <c r="E536" t="s">
        <v>55</v>
      </c>
      <c r="G536" s="56"/>
      <c r="H536" s="15"/>
      <c r="I536" s="15"/>
      <c r="J536" s="15"/>
      <c r="K536" s="15"/>
      <c r="L536" s="15"/>
      <c r="M536" s="15"/>
      <c r="N536" s="15"/>
      <c r="O536" s="15"/>
      <c r="P536" s="15"/>
      <c r="Q536" s="15"/>
      <c r="R536" s="15"/>
      <c r="S536" s="15"/>
      <c r="T536" s="15"/>
      <c r="U536" s="15"/>
      <c r="V536" s="15"/>
      <c r="W536" s="15"/>
      <c r="X536" s="15"/>
      <c r="Y536" s="15"/>
      <c r="Z536" s="15"/>
      <c r="AA536" s="15"/>
      <c r="AB536" s="15"/>
      <c r="AC536" s="15"/>
      <c r="AD536" s="15"/>
      <c r="AE536" s="15"/>
      <c r="AF536" s="15"/>
      <c r="AG536" s="15"/>
      <c r="AH536" s="15"/>
      <c r="AI536" s="15"/>
      <c r="AJ536" s="15"/>
      <c r="AK536" s="15"/>
      <c r="AL536" s="15"/>
      <c r="AM536" s="15"/>
      <c r="AN536" s="15"/>
      <c r="AO536" s="15"/>
      <c r="AP536" s="15"/>
      <c r="AQ536" s="15"/>
      <c r="AR536" s="15"/>
      <c r="AS536" s="15"/>
      <c r="AT536" s="15"/>
      <c r="AU536" s="15"/>
    </row>
    <row r="537" spans="1:47" x14ac:dyDescent="0.25">
      <c r="B537" s="9"/>
      <c r="C537" s="26" t="s">
        <v>50</v>
      </c>
      <c r="D537" s="26" t="s">
        <v>51</v>
      </c>
      <c r="E537" s="26" t="s">
        <v>50</v>
      </c>
      <c r="F537" s="26" t="s">
        <v>51</v>
      </c>
      <c r="H537" s="51"/>
      <c r="I537" s="51"/>
      <c r="L537" s="15"/>
      <c r="M537" s="15"/>
    </row>
    <row r="538" spans="1:47" x14ac:dyDescent="0.25">
      <c r="A538" s="35" t="s">
        <v>53</v>
      </c>
      <c r="B538" s="9"/>
      <c r="C538" s="25">
        <v>0</v>
      </c>
      <c r="D538" s="25">
        <v>0</v>
      </c>
      <c r="E538" s="27" t="str">
        <f>INDEX($B$160:$B$163,C538+1)</f>
        <v>Active</v>
      </c>
      <c r="F538" s="27" t="str">
        <f>INDEX($B$160:$B$163,D538+1)</f>
        <v>Active</v>
      </c>
      <c r="G538" s="45">
        <f t="array" ref="G538:AU553">MnPFDecrementTable(4,C211,MIN(C214:C354),MAX(C214:C354),H214:H354,C214:C354,D214:D354,E214:E354,I214:I354)</f>
        <v>0.97908174000000003</v>
      </c>
      <c r="H538" s="62">
        <v>0.97900628000000001</v>
      </c>
      <c r="I538" s="62">
        <v>0.97891808000000002</v>
      </c>
      <c r="J538" s="45">
        <v>0.97881616000000005</v>
      </c>
      <c r="K538" s="45">
        <v>0.97869954000000003</v>
      </c>
      <c r="L538" s="63">
        <v>0.97856429999999994</v>
      </c>
      <c r="M538" s="63">
        <v>0.97841043999999999</v>
      </c>
      <c r="N538" s="45">
        <v>0.97823404000000003</v>
      </c>
      <c r="O538" s="45">
        <v>0.97803215999999993</v>
      </c>
      <c r="P538" s="45">
        <v>0.97780381999999999</v>
      </c>
      <c r="Q538" s="45">
        <v>0.97754216000000005</v>
      </c>
      <c r="R538" s="45">
        <v>0.97724717999999999</v>
      </c>
      <c r="S538" s="45">
        <v>0.97691103999999995</v>
      </c>
      <c r="T538" s="45">
        <v>0.97653178000000007</v>
      </c>
      <c r="U538" s="45">
        <v>0.97610352</v>
      </c>
      <c r="V538" s="45">
        <v>0.92683936099999997</v>
      </c>
      <c r="W538" s="45">
        <v>0.92632172499999998</v>
      </c>
      <c r="X538" s="45">
        <v>0.92573984999999992</v>
      </c>
      <c r="Y538" s="45">
        <v>0.92508628799999992</v>
      </c>
      <c r="Z538" s="45">
        <v>0.92435265999999994</v>
      </c>
      <c r="AA538" s="45">
        <v>0</v>
      </c>
      <c r="AB538" s="45">
        <v>1</v>
      </c>
      <c r="AC538" s="45">
        <v>1</v>
      </c>
      <c r="AD538" s="45">
        <v>1</v>
      </c>
      <c r="AE538" s="45">
        <v>1</v>
      </c>
      <c r="AF538" s="45">
        <v>1</v>
      </c>
      <c r="AG538" s="45">
        <v>1</v>
      </c>
      <c r="AH538" s="45">
        <v>1</v>
      </c>
      <c r="AI538" s="45">
        <v>1</v>
      </c>
      <c r="AJ538" s="45">
        <v>1</v>
      </c>
      <c r="AK538" s="45">
        <v>1</v>
      </c>
      <c r="AL538" s="45">
        <v>1</v>
      </c>
      <c r="AM538" s="45">
        <v>1</v>
      </c>
      <c r="AN538" s="45">
        <v>1</v>
      </c>
      <c r="AO538" s="45">
        <v>1</v>
      </c>
      <c r="AP538" s="45">
        <v>1</v>
      </c>
      <c r="AQ538" s="45">
        <v>1</v>
      </c>
      <c r="AR538" s="45">
        <v>1</v>
      </c>
      <c r="AS538" s="45">
        <v>1</v>
      </c>
      <c r="AT538" s="45">
        <v>1</v>
      </c>
      <c r="AU538" s="45">
        <v>1</v>
      </c>
    </row>
    <row r="539" spans="1:47" x14ac:dyDescent="0.25">
      <c r="B539" s="9"/>
      <c r="C539" s="25">
        <v>0</v>
      </c>
      <c r="D539" s="25">
        <v>1</v>
      </c>
      <c r="E539" s="27" t="str">
        <f t="shared" ref="E539:F553" si="17">INDEX($B$160:$B$163,C539+1)</f>
        <v>Active</v>
      </c>
      <c r="F539" s="27" t="str">
        <f t="shared" si="17"/>
        <v>Deferred</v>
      </c>
      <c r="G539" s="45">
        <v>1.99820986769833E-2</v>
      </c>
      <c r="H539" s="62">
        <v>1.9980698581897778E-2</v>
      </c>
      <c r="I539" s="62">
        <v>1.9979075056861237E-2</v>
      </c>
      <c r="J539" s="45">
        <v>1.9977216144850957E-2</v>
      </c>
      <c r="K539" s="45">
        <v>1.9975111361185321E-2</v>
      </c>
      <c r="L539" s="63">
        <v>1.9972699743768977E-2</v>
      </c>
      <c r="M539" s="63">
        <v>1.9969993525113319E-2</v>
      </c>
      <c r="N539" s="45">
        <v>1.9966938812952913E-2</v>
      </c>
      <c r="O539" s="45">
        <v>1.9963504180298138E-2</v>
      </c>
      <c r="P539" s="45">
        <v>1.9959696056831986E-2</v>
      </c>
      <c r="Q539" s="45">
        <v>1.9955429180735694E-2</v>
      </c>
      <c r="R539" s="45">
        <v>1.9950738743478458E-2</v>
      </c>
      <c r="S539" s="45">
        <v>1.9945542501727753E-2</v>
      </c>
      <c r="T539" s="45">
        <v>1.9939861506436066E-2</v>
      </c>
      <c r="U539" s="45">
        <v>1.9933667000333666E-2</v>
      </c>
      <c r="V539" s="45">
        <v>1.9648615934147101E-2</v>
      </c>
      <c r="W539" s="45">
        <v>1.964099300233256E-2</v>
      </c>
      <c r="X539" s="45">
        <v>1.963255783212163E-2</v>
      </c>
      <c r="Y539" s="45">
        <v>1.9623248113998345E-2</v>
      </c>
      <c r="Z539" s="45">
        <v>1.9612999740731156E-2</v>
      </c>
      <c r="AA539" s="45">
        <v>1.9454836569645396E-2</v>
      </c>
      <c r="AB539" s="45">
        <v>0</v>
      </c>
      <c r="AC539" s="45">
        <v>0</v>
      </c>
      <c r="AD539" s="45">
        <v>0</v>
      </c>
      <c r="AE539" s="45">
        <v>0</v>
      </c>
      <c r="AF539" s="45">
        <v>0</v>
      </c>
      <c r="AG539" s="45">
        <v>0</v>
      </c>
      <c r="AH539" s="45">
        <v>0</v>
      </c>
      <c r="AI539" s="45">
        <v>0</v>
      </c>
      <c r="AJ539" s="45">
        <v>0</v>
      </c>
      <c r="AK539" s="45">
        <v>0</v>
      </c>
      <c r="AL539" s="45">
        <v>0</v>
      </c>
      <c r="AM539" s="45">
        <v>0</v>
      </c>
      <c r="AN539" s="45">
        <v>0</v>
      </c>
      <c r="AO539" s="45">
        <v>0</v>
      </c>
      <c r="AP539" s="45">
        <v>0</v>
      </c>
      <c r="AQ539" s="45">
        <v>0</v>
      </c>
      <c r="AR539" s="45">
        <v>0</v>
      </c>
      <c r="AS539" s="45">
        <v>0</v>
      </c>
      <c r="AT539" s="45">
        <v>0</v>
      </c>
      <c r="AU539" s="45">
        <v>0</v>
      </c>
    </row>
    <row r="540" spans="1:47" x14ac:dyDescent="0.25">
      <c r="B540" s="9"/>
      <c r="C540" s="61">
        <v>0</v>
      </c>
      <c r="D540" s="61">
        <v>2</v>
      </c>
      <c r="E540" s="27" t="str">
        <f t="shared" si="17"/>
        <v>Active</v>
      </c>
      <c r="F540" s="27" t="str">
        <f t="shared" si="17"/>
        <v>Pensioner</v>
      </c>
      <c r="G540" s="45">
        <v>0</v>
      </c>
      <c r="H540" s="62">
        <v>0</v>
      </c>
      <c r="I540" s="62">
        <v>0</v>
      </c>
      <c r="J540" s="45">
        <v>0</v>
      </c>
      <c r="K540" s="45">
        <v>0</v>
      </c>
      <c r="L540" s="63">
        <v>0</v>
      </c>
      <c r="M540" s="63">
        <v>0</v>
      </c>
      <c r="N540" s="45">
        <v>0</v>
      </c>
      <c r="O540" s="45">
        <v>0</v>
      </c>
      <c r="P540" s="45">
        <v>0</v>
      </c>
      <c r="Q540" s="45">
        <v>0</v>
      </c>
      <c r="R540" s="45">
        <v>0</v>
      </c>
      <c r="S540" s="45">
        <v>0</v>
      </c>
      <c r="T540" s="45">
        <v>0</v>
      </c>
      <c r="U540" s="45">
        <v>0</v>
      </c>
      <c r="V540" s="45">
        <v>4.9121539835367753E-2</v>
      </c>
      <c r="W540" s="45">
        <v>4.9102482505831394E-2</v>
      </c>
      <c r="X540" s="45">
        <v>4.9081394580304076E-2</v>
      </c>
      <c r="Y540" s="45">
        <v>4.9058120284995857E-2</v>
      </c>
      <c r="Z540" s="45">
        <v>4.9032499351827893E-2</v>
      </c>
      <c r="AA540" s="45">
        <v>0.97274182848226987</v>
      </c>
      <c r="AB540" s="45">
        <v>0</v>
      </c>
      <c r="AC540" s="45">
        <v>0</v>
      </c>
      <c r="AD540" s="45">
        <v>0</v>
      </c>
      <c r="AE540" s="45">
        <v>0</v>
      </c>
      <c r="AF540" s="45">
        <v>0</v>
      </c>
      <c r="AG540" s="45">
        <v>0</v>
      </c>
      <c r="AH540" s="45">
        <v>0</v>
      </c>
      <c r="AI540" s="45">
        <v>0</v>
      </c>
      <c r="AJ540" s="45">
        <v>0</v>
      </c>
      <c r="AK540" s="45">
        <v>0</v>
      </c>
      <c r="AL540" s="45">
        <v>0</v>
      </c>
      <c r="AM540" s="45">
        <v>0</v>
      </c>
      <c r="AN540" s="45">
        <v>0</v>
      </c>
      <c r="AO540" s="45">
        <v>0</v>
      </c>
      <c r="AP540" s="45">
        <v>0</v>
      </c>
      <c r="AQ540" s="45">
        <v>0</v>
      </c>
      <c r="AR540" s="45">
        <v>0</v>
      </c>
      <c r="AS540" s="45">
        <v>0</v>
      </c>
      <c r="AT540" s="45">
        <v>0</v>
      </c>
      <c r="AU540" s="45">
        <v>0</v>
      </c>
    </row>
    <row r="541" spans="1:47" x14ac:dyDescent="0.25">
      <c r="B541" s="9"/>
      <c r="C541" s="61">
        <v>0</v>
      </c>
      <c r="D541" s="61">
        <v>3</v>
      </c>
      <c r="E541" s="27" t="str">
        <f t="shared" si="17"/>
        <v>Active</v>
      </c>
      <c r="F541" s="27" t="str">
        <f t="shared" si="17"/>
        <v>Spouse</v>
      </c>
      <c r="G541" s="45">
        <v>3.089332365955003E-4</v>
      </c>
      <c r="H541" s="62">
        <v>3.3429706797373168E-4</v>
      </c>
      <c r="I541" s="62">
        <v>3.6393883123578432E-4</v>
      </c>
      <c r="J541" s="45">
        <v>3.9818587219916934E-4</v>
      </c>
      <c r="K541" s="45">
        <v>4.3736505080883321E-4</v>
      </c>
      <c r="L541" s="63">
        <v>4.8279008455625564E-4</v>
      </c>
      <c r="M541" s="63">
        <v>5.3445693671260776E-4</v>
      </c>
      <c r="N541" s="45">
        <v>5.9367699172552908E-4</v>
      </c>
      <c r="O541" s="45">
        <v>6.6143082050163795E-4</v>
      </c>
      <c r="P541" s="45">
        <v>7.380397012454479E-4</v>
      </c>
      <c r="Q541" s="45">
        <v>8.2579557035720454E-4</v>
      </c>
      <c r="R541" s="45">
        <v>9.2468681465211126E-4</v>
      </c>
      <c r="S541" s="45">
        <v>1.0373277744298568E-3</v>
      </c>
      <c r="T541" s="45">
        <v>1.1643583028760744E-3</v>
      </c>
      <c r="U541" s="45">
        <v>1.3077282898898898E-3</v>
      </c>
      <c r="V541" s="45">
        <v>1.4488594660601059E-3</v>
      </c>
      <c r="W541" s="45">
        <v>1.6284838323058983E-3</v>
      </c>
      <c r="X541" s="45">
        <v>1.8302452038995391E-3</v>
      </c>
      <c r="Y541" s="45">
        <v>2.0566733883319384E-3</v>
      </c>
      <c r="Z541" s="45">
        <v>2.3106074994555378E-3</v>
      </c>
      <c r="AA541" s="45">
        <v>2.5751005328679736E-3</v>
      </c>
      <c r="AB541" s="45">
        <v>0</v>
      </c>
      <c r="AC541" s="45">
        <v>0</v>
      </c>
      <c r="AD541" s="45">
        <v>0</v>
      </c>
      <c r="AE541" s="45">
        <v>0</v>
      </c>
      <c r="AF541" s="45">
        <v>0</v>
      </c>
      <c r="AG541" s="45">
        <v>0</v>
      </c>
      <c r="AH541" s="45">
        <v>0</v>
      </c>
      <c r="AI541" s="45">
        <v>0</v>
      </c>
      <c r="AJ541" s="45">
        <v>0</v>
      </c>
      <c r="AK541" s="45">
        <v>0</v>
      </c>
      <c r="AL541" s="45">
        <v>0</v>
      </c>
      <c r="AM541" s="45">
        <v>0</v>
      </c>
      <c r="AN541" s="45">
        <v>0</v>
      </c>
      <c r="AO541" s="45">
        <v>0</v>
      </c>
      <c r="AP541" s="45">
        <v>0</v>
      </c>
      <c r="AQ541" s="45">
        <v>0</v>
      </c>
      <c r="AR541" s="45">
        <v>0</v>
      </c>
      <c r="AS541" s="45">
        <v>0</v>
      </c>
      <c r="AT541" s="45">
        <v>0</v>
      </c>
      <c r="AU541" s="45">
        <v>0</v>
      </c>
    </row>
    <row r="542" spans="1:47" x14ac:dyDescent="0.25">
      <c r="B542" s="9"/>
      <c r="C542" s="25">
        <v>1</v>
      </c>
      <c r="D542" s="25">
        <v>0</v>
      </c>
      <c r="E542" s="27" t="str">
        <f t="shared" si="17"/>
        <v>Deferred</v>
      </c>
      <c r="F542" s="27" t="str">
        <f t="shared" si="17"/>
        <v>Active</v>
      </c>
      <c r="G542" s="45">
        <v>0</v>
      </c>
      <c r="H542" s="62">
        <v>0</v>
      </c>
      <c r="I542" s="62">
        <v>0</v>
      </c>
      <c r="J542" s="45">
        <v>0</v>
      </c>
      <c r="K542" s="45">
        <v>0</v>
      </c>
      <c r="L542" s="63">
        <v>0</v>
      </c>
      <c r="M542" s="63">
        <v>0</v>
      </c>
      <c r="N542" s="45">
        <v>0</v>
      </c>
      <c r="O542" s="45">
        <v>0</v>
      </c>
      <c r="P542" s="45">
        <v>0</v>
      </c>
      <c r="Q542" s="45">
        <v>0</v>
      </c>
      <c r="R542" s="45">
        <v>0</v>
      </c>
      <c r="S542" s="45">
        <v>0</v>
      </c>
      <c r="T542" s="45">
        <v>0</v>
      </c>
      <c r="U542" s="45">
        <v>0</v>
      </c>
      <c r="V542" s="45">
        <v>0</v>
      </c>
      <c r="W542" s="45">
        <v>0</v>
      </c>
      <c r="X542" s="45">
        <v>0</v>
      </c>
      <c r="Y542" s="45">
        <v>0</v>
      </c>
      <c r="Z542" s="45">
        <v>0</v>
      </c>
      <c r="AA542" s="45">
        <v>0</v>
      </c>
      <c r="AB542" s="45">
        <v>0</v>
      </c>
      <c r="AC542" s="45">
        <v>0</v>
      </c>
      <c r="AD542" s="45">
        <v>0</v>
      </c>
      <c r="AE542" s="45">
        <v>0</v>
      </c>
      <c r="AF542" s="45">
        <v>0</v>
      </c>
      <c r="AG542" s="45">
        <v>0</v>
      </c>
      <c r="AH542" s="45">
        <v>0</v>
      </c>
      <c r="AI542" s="45">
        <v>0</v>
      </c>
      <c r="AJ542" s="45">
        <v>0</v>
      </c>
      <c r="AK542" s="45">
        <v>0</v>
      </c>
      <c r="AL542" s="45">
        <v>0</v>
      </c>
      <c r="AM542" s="45">
        <v>0</v>
      </c>
      <c r="AN542" s="45">
        <v>0</v>
      </c>
      <c r="AO542" s="45">
        <v>0</v>
      </c>
      <c r="AP542" s="45">
        <v>0</v>
      </c>
      <c r="AQ542" s="45">
        <v>0</v>
      </c>
      <c r="AR542" s="45">
        <v>0</v>
      </c>
      <c r="AS542" s="45">
        <v>0</v>
      </c>
      <c r="AT542" s="45">
        <v>0</v>
      </c>
      <c r="AU542" s="45">
        <v>0</v>
      </c>
    </row>
    <row r="543" spans="1:47" x14ac:dyDescent="0.25">
      <c r="B543" s="9"/>
      <c r="C543" s="25">
        <v>1</v>
      </c>
      <c r="D543" s="25">
        <v>1</v>
      </c>
      <c r="E543" s="27" t="str">
        <f t="shared" si="17"/>
        <v>Deferred</v>
      </c>
      <c r="F543" s="27" t="str">
        <f t="shared" si="17"/>
        <v>Deferred</v>
      </c>
      <c r="G543" s="45">
        <v>0.99906300000000003</v>
      </c>
      <c r="H543" s="62">
        <v>0.99898600000000004</v>
      </c>
      <c r="I543" s="62">
        <v>0.99889600000000001</v>
      </c>
      <c r="J543" s="45">
        <v>0.99879200000000001</v>
      </c>
      <c r="K543" s="45">
        <v>0.99867300000000003</v>
      </c>
      <c r="L543" s="63">
        <v>0.99853499999999995</v>
      </c>
      <c r="M543" s="63">
        <v>0.99837799999999999</v>
      </c>
      <c r="N543" s="45">
        <v>0.99819800000000003</v>
      </c>
      <c r="O543" s="45">
        <v>0.99799199999999999</v>
      </c>
      <c r="P543" s="45">
        <v>0.99775899999999995</v>
      </c>
      <c r="Q543" s="45">
        <v>0.99749200000000005</v>
      </c>
      <c r="R543" s="45">
        <v>0.99719100000000005</v>
      </c>
      <c r="S543" s="45">
        <v>0.99684799999999996</v>
      </c>
      <c r="T543" s="45">
        <v>0.99646100000000004</v>
      </c>
      <c r="U543" s="45">
        <v>0.99602400000000002</v>
      </c>
      <c r="V543" s="45">
        <v>0.94575445000000002</v>
      </c>
      <c r="W543" s="45">
        <v>0.94522625000000005</v>
      </c>
      <c r="X543" s="45">
        <v>0.94463249999999988</v>
      </c>
      <c r="Y543" s="45">
        <v>0.94396559999999996</v>
      </c>
      <c r="Z543" s="45">
        <v>0.94321699999999997</v>
      </c>
      <c r="AA543" s="45">
        <v>0</v>
      </c>
      <c r="AB543" s="45">
        <v>1</v>
      </c>
      <c r="AC543" s="45">
        <v>1</v>
      </c>
      <c r="AD543" s="45">
        <v>1</v>
      </c>
      <c r="AE543" s="45">
        <v>1</v>
      </c>
      <c r="AF543" s="45">
        <v>1</v>
      </c>
      <c r="AG543" s="45">
        <v>1</v>
      </c>
      <c r="AH543" s="45">
        <v>1</v>
      </c>
      <c r="AI543" s="45">
        <v>1</v>
      </c>
      <c r="AJ543" s="45">
        <v>1</v>
      </c>
      <c r="AK543" s="45">
        <v>1</v>
      </c>
      <c r="AL543" s="45">
        <v>1</v>
      </c>
      <c r="AM543" s="45">
        <v>1</v>
      </c>
      <c r="AN543" s="45">
        <v>1</v>
      </c>
      <c r="AO543" s="45">
        <v>1</v>
      </c>
      <c r="AP543" s="45">
        <v>1</v>
      </c>
      <c r="AQ543" s="45">
        <v>1</v>
      </c>
      <c r="AR543" s="45">
        <v>1</v>
      </c>
      <c r="AS543" s="45">
        <v>1</v>
      </c>
      <c r="AT543" s="45">
        <v>1</v>
      </c>
      <c r="AU543" s="45">
        <v>1</v>
      </c>
    </row>
    <row r="544" spans="1:47" x14ac:dyDescent="0.25">
      <c r="B544" s="9"/>
      <c r="C544" s="61">
        <v>1</v>
      </c>
      <c r="D544" s="61">
        <v>2</v>
      </c>
      <c r="E544" s="27" t="str">
        <f t="shared" si="17"/>
        <v>Deferred</v>
      </c>
      <c r="F544" s="27" t="str">
        <f t="shared" si="17"/>
        <v>Pensioner</v>
      </c>
      <c r="G544" s="45">
        <v>0</v>
      </c>
      <c r="H544" s="62">
        <v>0</v>
      </c>
      <c r="I544" s="62">
        <v>0</v>
      </c>
      <c r="J544" s="45">
        <v>0</v>
      </c>
      <c r="K544" s="45">
        <v>0</v>
      </c>
      <c r="L544" s="63">
        <v>0</v>
      </c>
      <c r="M544" s="63">
        <v>0</v>
      </c>
      <c r="N544" s="45">
        <v>0</v>
      </c>
      <c r="O544" s="45">
        <v>0</v>
      </c>
      <c r="P544" s="45">
        <v>0</v>
      </c>
      <c r="Q544" s="45">
        <v>0</v>
      </c>
      <c r="R544" s="45">
        <v>0</v>
      </c>
      <c r="S544" s="45">
        <v>0</v>
      </c>
      <c r="T544" s="45">
        <v>0</v>
      </c>
      <c r="U544" s="45">
        <v>0</v>
      </c>
      <c r="V544" s="45">
        <v>4.9794883328131576E-2</v>
      </c>
      <c r="W544" s="45">
        <v>4.9771694684234397E-2</v>
      </c>
      <c r="X544" s="45">
        <v>4.9746181491464619E-2</v>
      </c>
      <c r="Y544" s="45">
        <v>4.9718199886428206E-2</v>
      </c>
      <c r="Z544" s="45">
        <v>4.9687609380469053E-2</v>
      </c>
      <c r="AA544" s="45">
        <v>0.99204184035665888</v>
      </c>
      <c r="AB544" s="45">
        <v>0</v>
      </c>
      <c r="AC544" s="45">
        <v>0</v>
      </c>
      <c r="AD544" s="45">
        <v>0</v>
      </c>
      <c r="AE544" s="45">
        <v>0</v>
      </c>
      <c r="AF544" s="45">
        <v>0</v>
      </c>
      <c r="AG544" s="45">
        <v>0</v>
      </c>
      <c r="AH544" s="45">
        <v>0</v>
      </c>
      <c r="AI544" s="45">
        <v>0</v>
      </c>
      <c r="AJ544" s="45">
        <v>0</v>
      </c>
      <c r="AK544" s="45">
        <v>0</v>
      </c>
      <c r="AL544" s="45">
        <v>0</v>
      </c>
      <c r="AM544" s="45">
        <v>0</v>
      </c>
      <c r="AN544" s="45">
        <v>0</v>
      </c>
      <c r="AO544" s="45">
        <v>0</v>
      </c>
      <c r="AP544" s="45">
        <v>0</v>
      </c>
      <c r="AQ544" s="45">
        <v>0</v>
      </c>
      <c r="AR544" s="45">
        <v>0</v>
      </c>
      <c r="AS544" s="45">
        <v>0</v>
      </c>
      <c r="AT544" s="45">
        <v>0</v>
      </c>
      <c r="AU544" s="45">
        <v>0</v>
      </c>
    </row>
    <row r="545" spans="1:47" x14ac:dyDescent="0.25">
      <c r="B545" s="9"/>
      <c r="C545" s="61">
        <v>1</v>
      </c>
      <c r="D545" s="61">
        <v>3</v>
      </c>
      <c r="E545" s="27" t="str">
        <f t="shared" si="17"/>
        <v>Deferred</v>
      </c>
      <c r="F545" s="27" t="str">
        <f t="shared" si="17"/>
        <v>Spouse</v>
      </c>
      <c r="G545" s="45">
        <v>3.092099999999887E-4</v>
      </c>
      <c r="H545" s="62">
        <v>3.346199999999866E-4</v>
      </c>
      <c r="I545" s="62">
        <v>3.64319999999998E-4</v>
      </c>
      <c r="J545" s="45">
        <v>3.9863999999999574E-4</v>
      </c>
      <c r="K545" s="45">
        <v>4.3790999999998917E-4</v>
      </c>
      <c r="L545" s="63">
        <v>4.8345000000001639E-4</v>
      </c>
      <c r="M545" s="63">
        <v>5.3526000000000409E-4</v>
      </c>
      <c r="N545" s="45">
        <v>5.9465999999999024E-4</v>
      </c>
      <c r="O545" s="45">
        <v>6.6264000000000329E-4</v>
      </c>
      <c r="P545" s="45">
        <v>7.3953000000001601E-4</v>
      </c>
      <c r="Q545" s="45">
        <v>8.2763999999998518E-4</v>
      </c>
      <c r="R545" s="45">
        <v>9.2696999999998368E-4</v>
      </c>
      <c r="S545" s="45">
        <v>1.0401600000000146E-3</v>
      </c>
      <c r="T545" s="45">
        <v>1.1678699999999864E-3</v>
      </c>
      <c r="U545" s="45">
        <v>1.3120799999999933E-3</v>
      </c>
      <c r="V545" s="45">
        <v>1.4687200017165719E-3</v>
      </c>
      <c r="W545" s="45">
        <v>1.6506782542026336E-3</v>
      </c>
      <c r="X545" s="45">
        <v>1.8550351078167155E-3</v>
      </c>
      <c r="Y545" s="45">
        <v>2.0843460374787067E-3</v>
      </c>
      <c r="Z545" s="45">
        <v>2.3414789044452237E-3</v>
      </c>
      <c r="AA545" s="45">
        <v>2.6261926823025685E-3</v>
      </c>
      <c r="AB545" s="45">
        <v>0</v>
      </c>
      <c r="AC545" s="45">
        <v>0</v>
      </c>
      <c r="AD545" s="45">
        <v>0</v>
      </c>
      <c r="AE545" s="45">
        <v>0</v>
      </c>
      <c r="AF545" s="45">
        <v>0</v>
      </c>
      <c r="AG545" s="45">
        <v>0</v>
      </c>
      <c r="AH545" s="45">
        <v>0</v>
      </c>
      <c r="AI545" s="45">
        <v>0</v>
      </c>
      <c r="AJ545" s="45">
        <v>0</v>
      </c>
      <c r="AK545" s="45">
        <v>0</v>
      </c>
      <c r="AL545" s="45">
        <v>0</v>
      </c>
      <c r="AM545" s="45">
        <v>0</v>
      </c>
      <c r="AN545" s="45">
        <v>0</v>
      </c>
      <c r="AO545" s="45">
        <v>0</v>
      </c>
      <c r="AP545" s="45">
        <v>0</v>
      </c>
      <c r="AQ545" s="45">
        <v>0</v>
      </c>
      <c r="AR545" s="45">
        <v>0</v>
      </c>
      <c r="AS545" s="45">
        <v>0</v>
      </c>
      <c r="AT545" s="45">
        <v>0</v>
      </c>
      <c r="AU545" s="45">
        <v>0</v>
      </c>
    </row>
    <row r="546" spans="1:47" x14ac:dyDescent="0.25">
      <c r="B546" s="9"/>
      <c r="C546" s="25">
        <v>2</v>
      </c>
      <c r="D546" s="25">
        <v>0</v>
      </c>
      <c r="E546" s="27" t="str">
        <f t="shared" si="17"/>
        <v>Pensioner</v>
      </c>
      <c r="F546" s="27" t="str">
        <f t="shared" si="17"/>
        <v>Active</v>
      </c>
      <c r="G546" s="45">
        <v>0</v>
      </c>
      <c r="H546" s="62">
        <v>0</v>
      </c>
      <c r="I546" s="62">
        <v>0</v>
      </c>
      <c r="J546" s="45">
        <v>0</v>
      </c>
      <c r="K546" s="45">
        <v>0</v>
      </c>
      <c r="L546" s="63">
        <v>0</v>
      </c>
      <c r="M546" s="63">
        <v>0</v>
      </c>
      <c r="N546" s="45">
        <v>0</v>
      </c>
      <c r="O546" s="45">
        <v>0</v>
      </c>
      <c r="P546" s="45">
        <v>0</v>
      </c>
      <c r="Q546" s="45">
        <v>0</v>
      </c>
      <c r="R546" s="45">
        <v>0</v>
      </c>
      <c r="S546" s="45">
        <v>0</v>
      </c>
      <c r="T546" s="45">
        <v>0</v>
      </c>
      <c r="U546" s="45">
        <v>0</v>
      </c>
      <c r="V546" s="45">
        <v>0</v>
      </c>
      <c r="W546" s="45">
        <v>0</v>
      </c>
      <c r="X546" s="45">
        <v>0</v>
      </c>
      <c r="Y546" s="45">
        <v>0</v>
      </c>
      <c r="Z546" s="45">
        <v>0</v>
      </c>
      <c r="AA546" s="45">
        <v>0</v>
      </c>
      <c r="AB546" s="45">
        <v>0</v>
      </c>
      <c r="AC546" s="45">
        <v>0</v>
      </c>
      <c r="AD546" s="45">
        <v>0</v>
      </c>
      <c r="AE546" s="45">
        <v>0</v>
      </c>
      <c r="AF546" s="45">
        <v>0</v>
      </c>
      <c r="AG546" s="45">
        <v>0</v>
      </c>
      <c r="AH546" s="45">
        <v>0</v>
      </c>
      <c r="AI546" s="45">
        <v>0</v>
      </c>
      <c r="AJ546" s="45">
        <v>0</v>
      </c>
      <c r="AK546" s="45">
        <v>0</v>
      </c>
      <c r="AL546" s="45">
        <v>0</v>
      </c>
      <c r="AM546" s="45">
        <v>0</v>
      </c>
      <c r="AN546" s="45">
        <v>0</v>
      </c>
      <c r="AO546" s="45">
        <v>0</v>
      </c>
      <c r="AP546" s="45">
        <v>0</v>
      </c>
      <c r="AQ546" s="45">
        <v>0</v>
      </c>
      <c r="AR546" s="45">
        <v>0</v>
      </c>
      <c r="AS546" s="45">
        <v>0</v>
      </c>
      <c r="AT546" s="45">
        <v>0</v>
      </c>
      <c r="AU546" s="45">
        <v>0</v>
      </c>
    </row>
    <row r="547" spans="1:47" x14ac:dyDescent="0.25">
      <c r="B547" s="9"/>
      <c r="C547" s="25">
        <v>2</v>
      </c>
      <c r="D547" s="25">
        <v>1</v>
      </c>
      <c r="E547" s="27" t="str">
        <f t="shared" si="17"/>
        <v>Pensioner</v>
      </c>
      <c r="F547" s="27" t="str">
        <f t="shared" si="17"/>
        <v>Deferred</v>
      </c>
      <c r="G547" s="45">
        <v>0</v>
      </c>
      <c r="H547" s="62">
        <v>0</v>
      </c>
      <c r="I547" s="62">
        <v>0</v>
      </c>
      <c r="J547" s="45">
        <v>0</v>
      </c>
      <c r="K547" s="45">
        <v>0</v>
      </c>
      <c r="L547" s="63">
        <v>0</v>
      </c>
      <c r="M547" s="63">
        <v>0</v>
      </c>
      <c r="N547" s="45">
        <v>0</v>
      </c>
      <c r="O547" s="45">
        <v>0</v>
      </c>
      <c r="P547" s="45">
        <v>0</v>
      </c>
      <c r="Q547" s="45">
        <v>0</v>
      </c>
      <c r="R547" s="45">
        <v>0</v>
      </c>
      <c r="S547" s="45">
        <v>0</v>
      </c>
      <c r="T547" s="45">
        <v>0</v>
      </c>
      <c r="U547" s="45">
        <v>0</v>
      </c>
      <c r="V547" s="45">
        <v>0</v>
      </c>
      <c r="W547" s="45">
        <v>0</v>
      </c>
      <c r="X547" s="45">
        <v>0</v>
      </c>
      <c r="Y547" s="45">
        <v>0</v>
      </c>
      <c r="Z547" s="45">
        <v>0</v>
      </c>
      <c r="AA547" s="45">
        <v>0</v>
      </c>
      <c r="AB547" s="45">
        <v>0</v>
      </c>
      <c r="AC547" s="45">
        <v>0</v>
      </c>
      <c r="AD547" s="45">
        <v>0</v>
      </c>
      <c r="AE547" s="45">
        <v>0</v>
      </c>
      <c r="AF547" s="45">
        <v>0</v>
      </c>
      <c r="AG547" s="45">
        <v>0</v>
      </c>
      <c r="AH547" s="45">
        <v>0</v>
      </c>
      <c r="AI547" s="45">
        <v>0</v>
      </c>
      <c r="AJ547" s="45">
        <v>0</v>
      </c>
      <c r="AK547" s="45">
        <v>0</v>
      </c>
      <c r="AL547" s="45">
        <v>0</v>
      </c>
      <c r="AM547" s="45">
        <v>0</v>
      </c>
      <c r="AN547" s="45">
        <v>0</v>
      </c>
      <c r="AO547" s="45">
        <v>0</v>
      </c>
      <c r="AP547" s="45">
        <v>0</v>
      </c>
      <c r="AQ547" s="45">
        <v>0</v>
      </c>
      <c r="AR547" s="45">
        <v>0</v>
      </c>
      <c r="AS547" s="45">
        <v>0</v>
      </c>
      <c r="AT547" s="45">
        <v>0</v>
      </c>
      <c r="AU547" s="45">
        <v>0</v>
      </c>
    </row>
    <row r="548" spans="1:47" x14ac:dyDescent="0.25">
      <c r="B548" s="9"/>
      <c r="C548" s="61">
        <v>2</v>
      </c>
      <c r="D548" s="61">
        <v>2</v>
      </c>
      <c r="E548" s="27" t="str">
        <f t="shared" si="17"/>
        <v>Pensioner</v>
      </c>
      <c r="F548" s="27" t="str">
        <f t="shared" si="17"/>
        <v>Pensioner</v>
      </c>
      <c r="G548" s="45">
        <v>1</v>
      </c>
      <c r="H548" s="62">
        <v>1</v>
      </c>
      <c r="I548" s="62">
        <v>1</v>
      </c>
      <c r="J548" s="45">
        <v>1</v>
      </c>
      <c r="K548" s="45">
        <v>1</v>
      </c>
      <c r="L548" s="63">
        <v>1</v>
      </c>
      <c r="M548" s="63">
        <v>1</v>
      </c>
      <c r="N548" s="45">
        <v>1</v>
      </c>
      <c r="O548" s="45">
        <v>1</v>
      </c>
      <c r="P548" s="45">
        <v>1</v>
      </c>
      <c r="Q548" s="45">
        <v>1</v>
      </c>
      <c r="R548" s="45">
        <v>1</v>
      </c>
      <c r="S548" s="45">
        <v>1</v>
      </c>
      <c r="T548" s="45">
        <v>1</v>
      </c>
      <c r="U548" s="45">
        <v>1</v>
      </c>
      <c r="V548" s="45">
        <v>0.99689799999999995</v>
      </c>
      <c r="W548" s="45">
        <v>0.99658199999999997</v>
      </c>
      <c r="X548" s="45">
        <v>0.99624400000000002</v>
      </c>
      <c r="Y548" s="45">
        <v>0.99588100000000002</v>
      </c>
      <c r="Z548" s="45">
        <v>0.99548700000000001</v>
      </c>
      <c r="AA548" s="45">
        <v>0.99505699999999997</v>
      </c>
      <c r="AB548" s="45">
        <v>0.99458400000000002</v>
      </c>
      <c r="AC548" s="45">
        <v>0.99406000000000005</v>
      </c>
      <c r="AD548" s="45">
        <v>0.99347700000000005</v>
      </c>
      <c r="AE548" s="45">
        <v>0.99282199999999998</v>
      </c>
      <c r="AF548" s="45">
        <v>0.99208300000000005</v>
      </c>
      <c r="AG548" s="45">
        <v>0.99124599999999996</v>
      </c>
      <c r="AH548" s="45">
        <v>0.99029100000000003</v>
      </c>
      <c r="AI548" s="45">
        <v>0.98919800000000002</v>
      </c>
      <c r="AJ548" s="45">
        <v>0.98794300000000002</v>
      </c>
      <c r="AK548" s="45">
        <v>0.98649600000000004</v>
      </c>
      <c r="AL548" s="45">
        <v>0.98482599999999998</v>
      </c>
      <c r="AM548" s="45">
        <v>0.98289199999999999</v>
      </c>
      <c r="AN548" s="45">
        <v>0.98064899999999999</v>
      </c>
      <c r="AO548" s="45">
        <v>0.978047</v>
      </c>
      <c r="AP548" s="45">
        <v>0.97502699999999998</v>
      </c>
      <c r="AQ548" s="45">
        <v>0.971522</v>
      </c>
      <c r="AR548" s="45">
        <v>0.96745800000000004</v>
      </c>
      <c r="AS548" s="45">
        <v>0.96275699999999997</v>
      </c>
      <c r="AT548" s="45">
        <v>0</v>
      </c>
      <c r="AU548" s="45">
        <v>1</v>
      </c>
    </row>
    <row r="549" spans="1:47" x14ac:dyDescent="0.25">
      <c r="B549" s="9"/>
      <c r="C549" s="61">
        <v>2</v>
      </c>
      <c r="D549" s="61">
        <v>3</v>
      </c>
      <c r="E549" s="27" t="str">
        <f t="shared" si="17"/>
        <v>Pensioner</v>
      </c>
      <c r="F549" s="27" t="str">
        <f t="shared" si="17"/>
        <v>Spouse</v>
      </c>
      <c r="G549" s="45">
        <v>0</v>
      </c>
      <c r="H549" s="62">
        <v>0</v>
      </c>
      <c r="I549" s="62">
        <v>0</v>
      </c>
      <c r="J549" s="45">
        <v>0</v>
      </c>
      <c r="K549" s="45">
        <v>0</v>
      </c>
      <c r="L549" s="63">
        <v>0</v>
      </c>
      <c r="M549" s="63">
        <v>0</v>
      </c>
      <c r="N549" s="45">
        <v>0</v>
      </c>
      <c r="O549" s="45">
        <v>0</v>
      </c>
      <c r="P549" s="45">
        <v>0</v>
      </c>
      <c r="Q549" s="45">
        <v>0</v>
      </c>
      <c r="R549" s="45">
        <v>0</v>
      </c>
      <c r="S549" s="45">
        <v>0</v>
      </c>
      <c r="T549" s="45">
        <v>0</v>
      </c>
      <c r="U549" s="45">
        <v>0</v>
      </c>
      <c r="V549" s="45">
        <v>1.0236600000000163E-3</v>
      </c>
      <c r="W549" s="45">
        <v>1.1279400000000106E-3</v>
      </c>
      <c r="X549" s="45">
        <v>1.2394799999999942E-3</v>
      </c>
      <c r="Y549" s="45">
        <v>1.3592699999999949E-3</v>
      </c>
      <c r="Z549" s="45">
        <v>1.4892899999999966E-3</v>
      </c>
      <c r="AA549" s="45">
        <v>1.6311900000000104E-3</v>
      </c>
      <c r="AB549" s="45">
        <v>1.7872799999999924E-3</v>
      </c>
      <c r="AC549" s="45">
        <v>1.9601999999999823E-3</v>
      </c>
      <c r="AD549" s="45">
        <v>2.152589999999982E-3</v>
      </c>
      <c r="AE549" s="45">
        <v>2.3687400000000059E-3</v>
      </c>
      <c r="AF549" s="45">
        <v>2.612609999999984E-3</v>
      </c>
      <c r="AG549" s="45">
        <v>2.8888200000000133E-3</v>
      </c>
      <c r="AH549" s="45">
        <v>3.2039699999999896E-3</v>
      </c>
      <c r="AI549" s="45">
        <v>3.5646599999999929E-3</v>
      </c>
      <c r="AJ549" s="45">
        <v>3.978809999999995E-3</v>
      </c>
      <c r="AK549" s="45">
        <v>4.4563199999999867E-3</v>
      </c>
      <c r="AL549" s="45">
        <v>5.0074200000000072E-3</v>
      </c>
      <c r="AM549" s="45">
        <v>5.6456400000000047E-3</v>
      </c>
      <c r="AN549" s="45">
        <v>6.3858300000000021E-3</v>
      </c>
      <c r="AO549" s="45">
        <v>7.244490000000001E-3</v>
      </c>
      <c r="AP549" s="45">
        <v>8.2410900000000082E-3</v>
      </c>
      <c r="AQ549" s="45">
        <v>9.3977400000000016E-3</v>
      </c>
      <c r="AR549" s="45">
        <v>1.0738859999999987E-2</v>
      </c>
      <c r="AS549" s="45">
        <v>1.229019000000001E-2</v>
      </c>
      <c r="AT549" s="45">
        <v>0.33</v>
      </c>
      <c r="AU549" s="45">
        <v>0</v>
      </c>
    </row>
    <row r="550" spans="1:47" x14ac:dyDescent="0.25">
      <c r="B550" s="9"/>
      <c r="C550" s="25">
        <v>3</v>
      </c>
      <c r="D550" s="25">
        <v>0</v>
      </c>
      <c r="E550" s="27" t="str">
        <f t="shared" si="17"/>
        <v>Spouse</v>
      </c>
      <c r="F550" s="27" t="str">
        <f t="shared" si="17"/>
        <v>Active</v>
      </c>
      <c r="G550" s="45">
        <v>0</v>
      </c>
      <c r="H550" s="62">
        <v>0</v>
      </c>
      <c r="I550" s="62">
        <v>0</v>
      </c>
      <c r="J550" s="45">
        <v>0</v>
      </c>
      <c r="K550" s="45">
        <v>0</v>
      </c>
      <c r="L550" s="63">
        <v>0</v>
      </c>
      <c r="M550" s="63">
        <v>0</v>
      </c>
      <c r="N550" s="45">
        <v>0</v>
      </c>
      <c r="O550" s="45">
        <v>0</v>
      </c>
      <c r="P550" s="45">
        <v>0</v>
      </c>
      <c r="Q550" s="45">
        <v>0</v>
      </c>
      <c r="R550" s="45">
        <v>0</v>
      </c>
      <c r="S550" s="45">
        <v>0</v>
      </c>
      <c r="T550" s="45">
        <v>0</v>
      </c>
      <c r="U550" s="45">
        <v>0</v>
      </c>
      <c r="V550" s="45">
        <v>0</v>
      </c>
      <c r="W550" s="45">
        <v>0</v>
      </c>
      <c r="X550" s="45">
        <v>0</v>
      </c>
      <c r="Y550" s="45">
        <v>0</v>
      </c>
      <c r="Z550" s="45">
        <v>0</v>
      </c>
      <c r="AA550" s="45">
        <v>0</v>
      </c>
      <c r="AB550" s="45">
        <v>0</v>
      </c>
      <c r="AC550" s="45">
        <v>0</v>
      </c>
      <c r="AD550" s="45">
        <v>0</v>
      </c>
      <c r="AE550" s="45">
        <v>0</v>
      </c>
      <c r="AF550" s="45">
        <v>0</v>
      </c>
      <c r="AG550" s="45">
        <v>0</v>
      </c>
      <c r="AH550" s="45">
        <v>0</v>
      </c>
      <c r="AI550" s="45">
        <v>0</v>
      </c>
      <c r="AJ550" s="45">
        <v>0</v>
      </c>
      <c r="AK550" s="45">
        <v>0</v>
      </c>
      <c r="AL550" s="45">
        <v>0</v>
      </c>
      <c r="AM550" s="45">
        <v>0</v>
      </c>
      <c r="AN550" s="45">
        <v>0</v>
      </c>
      <c r="AO550" s="45">
        <v>0</v>
      </c>
      <c r="AP550" s="45">
        <v>0</v>
      </c>
      <c r="AQ550" s="45">
        <v>0</v>
      </c>
      <c r="AR550" s="45">
        <v>0</v>
      </c>
      <c r="AS550" s="45">
        <v>0</v>
      </c>
      <c r="AT550" s="45">
        <v>0</v>
      </c>
      <c r="AU550" s="45">
        <v>0</v>
      </c>
    </row>
    <row r="551" spans="1:47" s="9" customFormat="1" x14ac:dyDescent="0.25">
      <c r="A551" s="13"/>
      <c r="B551" s="13"/>
      <c r="C551" s="25">
        <v>3</v>
      </c>
      <c r="D551" s="25">
        <v>1</v>
      </c>
      <c r="E551" s="27" t="str">
        <f t="shared" si="17"/>
        <v>Spouse</v>
      </c>
      <c r="F551" s="27" t="str">
        <f t="shared" si="17"/>
        <v>Deferred</v>
      </c>
      <c r="G551" s="45">
        <v>0</v>
      </c>
      <c r="H551" s="62">
        <v>0</v>
      </c>
      <c r="I551" s="62">
        <v>0</v>
      </c>
      <c r="J551" s="60">
        <v>0</v>
      </c>
      <c r="K551" s="45">
        <v>0</v>
      </c>
      <c r="L551" s="63">
        <v>0</v>
      </c>
      <c r="M551" s="63">
        <v>0</v>
      </c>
      <c r="N551" s="45">
        <v>0</v>
      </c>
      <c r="O551" s="60">
        <v>0</v>
      </c>
      <c r="P551" s="60">
        <v>0</v>
      </c>
      <c r="Q551" s="60">
        <v>0</v>
      </c>
      <c r="R551" s="60">
        <v>0</v>
      </c>
      <c r="S551" s="60">
        <v>0</v>
      </c>
      <c r="T551" s="60">
        <v>0</v>
      </c>
      <c r="U551" s="60">
        <v>0</v>
      </c>
      <c r="V551" s="60">
        <v>0</v>
      </c>
      <c r="W551" s="60">
        <v>0</v>
      </c>
      <c r="X551" s="60">
        <v>0</v>
      </c>
      <c r="Y551" s="60">
        <v>0</v>
      </c>
      <c r="Z551" s="60">
        <v>0</v>
      </c>
      <c r="AA551" s="60">
        <v>0</v>
      </c>
      <c r="AB551" s="60">
        <v>0</v>
      </c>
      <c r="AC551" s="60">
        <v>0</v>
      </c>
      <c r="AD551" s="60">
        <v>0</v>
      </c>
      <c r="AE551" s="60">
        <v>0</v>
      </c>
      <c r="AF551" s="60">
        <v>0</v>
      </c>
      <c r="AG551" s="60">
        <v>0</v>
      </c>
      <c r="AH551" s="60">
        <v>0</v>
      </c>
      <c r="AI551" s="60">
        <v>0</v>
      </c>
      <c r="AJ551" s="60">
        <v>0</v>
      </c>
      <c r="AK551" s="60">
        <v>0</v>
      </c>
      <c r="AL551" s="60">
        <v>0</v>
      </c>
      <c r="AM551" s="60">
        <v>0</v>
      </c>
      <c r="AN551" s="60">
        <v>0</v>
      </c>
      <c r="AO551" s="60">
        <v>0</v>
      </c>
      <c r="AP551" s="60">
        <v>0</v>
      </c>
      <c r="AQ551" s="60">
        <v>0</v>
      </c>
      <c r="AR551" s="60">
        <v>0</v>
      </c>
      <c r="AS551" s="60">
        <v>0</v>
      </c>
      <c r="AT551" s="60">
        <v>0</v>
      </c>
      <c r="AU551" s="60">
        <v>0</v>
      </c>
    </row>
    <row r="552" spans="1:47" s="9" customFormat="1" x14ac:dyDescent="0.25">
      <c r="A552" s="13"/>
      <c r="B552" s="13"/>
      <c r="C552" s="61">
        <v>3</v>
      </c>
      <c r="D552" s="61">
        <v>2</v>
      </c>
      <c r="E552" s="27" t="str">
        <f t="shared" si="17"/>
        <v>Spouse</v>
      </c>
      <c r="F552" s="27" t="str">
        <f t="shared" si="17"/>
        <v>Pensioner</v>
      </c>
      <c r="G552" s="45">
        <v>0</v>
      </c>
      <c r="H552" s="62">
        <v>0</v>
      </c>
      <c r="I552" s="62">
        <v>0</v>
      </c>
      <c r="J552" s="60">
        <v>0</v>
      </c>
      <c r="K552" s="45">
        <v>0</v>
      </c>
      <c r="L552" s="63">
        <v>0</v>
      </c>
      <c r="M552" s="63">
        <v>0</v>
      </c>
      <c r="N552" s="45">
        <v>0</v>
      </c>
      <c r="O552" s="60">
        <v>0</v>
      </c>
      <c r="P552" s="60">
        <v>0</v>
      </c>
      <c r="Q552" s="60">
        <v>0</v>
      </c>
      <c r="R552" s="60">
        <v>0</v>
      </c>
      <c r="S552" s="60">
        <v>0</v>
      </c>
      <c r="T552" s="60">
        <v>0</v>
      </c>
      <c r="U552" s="60">
        <v>0</v>
      </c>
      <c r="V552" s="60">
        <v>0</v>
      </c>
      <c r="W552" s="60">
        <v>0</v>
      </c>
      <c r="X552" s="60">
        <v>0</v>
      </c>
      <c r="Y552" s="60">
        <v>0</v>
      </c>
      <c r="Z552" s="60">
        <v>0</v>
      </c>
      <c r="AA552" s="60">
        <v>0</v>
      </c>
      <c r="AB552" s="60">
        <v>0</v>
      </c>
      <c r="AC552" s="60">
        <v>0</v>
      </c>
      <c r="AD552" s="60">
        <v>0</v>
      </c>
      <c r="AE552" s="60">
        <v>0</v>
      </c>
      <c r="AF552" s="60">
        <v>0</v>
      </c>
      <c r="AG552" s="60">
        <v>0</v>
      </c>
      <c r="AH552" s="60">
        <v>0</v>
      </c>
      <c r="AI552" s="60">
        <v>0</v>
      </c>
      <c r="AJ552" s="60">
        <v>0</v>
      </c>
      <c r="AK552" s="60">
        <v>0</v>
      </c>
      <c r="AL552" s="60">
        <v>0</v>
      </c>
      <c r="AM552" s="60">
        <v>0</v>
      </c>
      <c r="AN552" s="60">
        <v>0</v>
      </c>
      <c r="AO552" s="60">
        <v>0</v>
      </c>
      <c r="AP552" s="60">
        <v>0</v>
      </c>
      <c r="AQ552" s="60">
        <v>0</v>
      </c>
      <c r="AR552" s="60">
        <v>0</v>
      </c>
      <c r="AS552" s="60">
        <v>0</v>
      </c>
      <c r="AT552" s="60">
        <v>0</v>
      </c>
      <c r="AU552" s="60">
        <v>0</v>
      </c>
    </row>
    <row r="553" spans="1:47" s="9" customFormat="1" x14ac:dyDescent="0.25">
      <c r="A553" s="13"/>
      <c r="C553" s="61">
        <v>3</v>
      </c>
      <c r="D553" s="61">
        <v>3</v>
      </c>
      <c r="E553" s="27" t="str">
        <f t="shared" si="17"/>
        <v>Spouse</v>
      </c>
      <c r="F553" s="27" t="str">
        <f t="shared" si="17"/>
        <v>Spouse</v>
      </c>
      <c r="G553" s="45">
        <v>0.99817599999999995</v>
      </c>
      <c r="H553" s="62">
        <v>0.99799700000000002</v>
      </c>
      <c r="I553" s="62">
        <v>0.99780999999999997</v>
      </c>
      <c r="J553" s="60">
        <v>0.99761599999999995</v>
      </c>
      <c r="K553" s="45">
        <v>0.99741800000000003</v>
      </c>
      <c r="L553" s="63">
        <v>0.99721700000000002</v>
      </c>
      <c r="M553" s="63">
        <v>0.99701499999999998</v>
      </c>
      <c r="N553" s="45">
        <v>0.99681500000000001</v>
      </c>
      <c r="O553" s="60">
        <v>0.99661900000000003</v>
      </c>
      <c r="P553" s="60">
        <v>0.99642900000000001</v>
      </c>
      <c r="Q553" s="60">
        <v>0.99624900000000005</v>
      </c>
      <c r="R553" s="60">
        <v>0.99607999999999997</v>
      </c>
      <c r="S553" s="60">
        <v>0.99592499999999995</v>
      </c>
      <c r="T553" s="60">
        <v>0.99578699999999998</v>
      </c>
      <c r="U553" s="60">
        <v>0.99566699999999997</v>
      </c>
      <c r="V553" s="60">
        <v>0.99556100000000003</v>
      </c>
      <c r="W553" s="60">
        <v>0.99544100000000002</v>
      </c>
      <c r="X553" s="60">
        <v>0.99529699999999999</v>
      </c>
      <c r="Y553" s="60">
        <v>0.99512400000000001</v>
      </c>
      <c r="Z553" s="60">
        <v>0.994919</v>
      </c>
      <c r="AA553" s="60">
        <v>0.99467399999999995</v>
      </c>
      <c r="AB553" s="60">
        <v>0.99438400000000005</v>
      </c>
      <c r="AC553" s="60">
        <v>0.99404000000000003</v>
      </c>
      <c r="AD553" s="60">
        <v>0.99363400000000002</v>
      </c>
      <c r="AE553" s="60">
        <v>0.99315500000000001</v>
      </c>
      <c r="AF553" s="60">
        <v>0.99259200000000003</v>
      </c>
      <c r="AG553" s="60">
        <v>0.99193200000000004</v>
      </c>
      <c r="AH553" s="60">
        <v>0.99116099999999996</v>
      </c>
      <c r="AI553" s="60">
        <v>0.99026099999999995</v>
      </c>
      <c r="AJ553" s="60">
        <v>0.98921400000000004</v>
      </c>
      <c r="AK553" s="60">
        <v>0.98799999999999999</v>
      </c>
      <c r="AL553" s="60">
        <v>0.98659399999999997</v>
      </c>
      <c r="AM553" s="60">
        <v>0.98497299999999999</v>
      </c>
      <c r="AN553" s="60">
        <v>0.98310699999999995</v>
      </c>
      <c r="AO553" s="60">
        <v>0.98096499999999998</v>
      </c>
      <c r="AP553" s="60">
        <v>0.97851500000000002</v>
      </c>
      <c r="AQ553" s="60">
        <v>0.97571799999999997</v>
      </c>
      <c r="AR553" s="60">
        <v>0.9</v>
      </c>
      <c r="AS553" s="60">
        <v>0.9</v>
      </c>
      <c r="AT553" s="60">
        <v>0.9</v>
      </c>
      <c r="AU553" s="60">
        <v>0</v>
      </c>
    </row>
    <row r="554" spans="1:47" s="9" customFormat="1" x14ac:dyDescent="0.25">
      <c r="A554" s="13"/>
      <c r="B554" s="13"/>
      <c r="C554" s="36"/>
      <c r="D554" s="36"/>
      <c r="E554" s="36"/>
      <c r="F554" s="51"/>
      <c r="G554"/>
      <c r="H554" s="51"/>
      <c r="I554" s="51"/>
      <c r="K554"/>
      <c r="L554" s="15"/>
      <c r="M554" s="15"/>
      <c r="N554"/>
    </row>
    <row r="555" spans="1:47" s="9" customFormat="1" x14ac:dyDescent="0.25">
      <c r="A555" s="13"/>
      <c r="B555" s="13" t="s">
        <v>186</v>
      </c>
      <c r="C555" s="36"/>
      <c r="D555" s="36"/>
      <c r="E555" s="36"/>
      <c r="F555" s="51"/>
      <c r="G555"/>
      <c r="H555" s="51"/>
      <c r="I555" s="51"/>
      <c r="K555"/>
      <c r="L555" s="15"/>
      <c r="M555" s="15"/>
      <c r="N555"/>
    </row>
    <row r="556" spans="1:47" s="9" customFormat="1" x14ac:dyDescent="0.25">
      <c r="A556" s="13"/>
      <c r="B556" s="13"/>
      <c r="C556" s="36"/>
      <c r="D556" s="36"/>
      <c r="E556" s="36"/>
      <c r="F556" s="51"/>
      <c r="G556"/>
      <c r="H556" s="51"/>
      <c r="I556" s="51"/>
      <c r="K556"/>
      <c r="L556" s="15"/>
      <c r="M556" s="15"/>
      <c r="N556"/>
    </row>
    <row r="557" spans="1:47" s="9" customFormat="1" x14ac:dyDescent="0.25">
      <c r="A557" s="13"/>
      <c r="B557" s="36" t="s">
        <v>195</v>
      </c>
      <c r="C557" s="36"/>
      <c r="D557" s="36"/>
      <c r="E557" s="36"/>
      <c r="F557" s="51"/>
      <c r="G557"/>
      <c r="H557" s="51"/>
      <c r="I557" s="51"/>
      <c r="K557"/>
      <c r="L557" s="15"/>
      <c r="M557" s="15"/>
      <c r="N557"/>
    </row>
    <row r="558" spans="1:47" s="9" customFormat="1" x14ac:dyDescent="0.25">
      <c r="A558" s="13"/>
      <c r="B558" s="13"/>
      <c r="C558" s="36"/>
      <c r="D558" s="36"/>
      <c r="E558" s="36"/>
      <c r="F558" s="51"/>
      <c r="G558"/>
      <c r="H558" s="51"/>
      <c r="I558" s="51"/>
      <c r="K558"/>
      <c r="L558" s="15"/>
      <c r="M558" s="15"/>
      <c r="N558"/>
    </row>
    <row r="559" spans="1:47" s="9" customFormat="1" ht="120" x14ac:dyDescent="0.25">
      <c r="A559" s="13"/>
      <c r="B559" s="25" t="s">
        <v>194</v>
      </c>
      <c r="C559" s="25" t="s">
        <v>196</v>
      </c>
      <c r="D559" s="25" t="s">
        <v>197</v>
      </c>
      <c r="E559" s="25" t="s">
        <v>198</v>
      </c>
      <c r="F559" s="67" t="s">
        <v>199</v>
      </c>
      <c r="G559"/>
      <c r="H559" s="67" t="s">
        <v>204</v>
      </c>
      <c r="I559" s="51"/>
      <c r="K559"/>
      <c r="L559" s="15"/>
      <c r="M559" s="15"/>
      <c r="N559"/>
    </row>
    <row r="560" spans="1:47" s="9" customFormat="1" x14ac:dyDescent="0.25">
      <c r="A560" s="35" t="s">
        <v>200</v>
      </c>
      <c r="B560" s="37" t="str">
        <f>B202</f>
        <v>Active</v>
      </c>
      <c r="C560" s="63">
        <f t="array" ref="C560:F562">MnPFProjectBenefitsPVSingleRun(C426:AR467,C474:AR515,C166,C520:AR523,F414,E360,E362,E361,C532:AR532,C135:C138,L135:L138,C115,C118,C117,F182:F189,C182:C189,D182:D189,E182:E189,E196,F193:F194,C193:C194,D193:D194,E193:E194,G538:AU553,C171:AR174,E415,E416,C369:C410,D369:D410,C140,I135:I138,D147,D135:D138,M135:M138,C202:C204,K160:K163,L160:L163,M160:M163,E160:E163,D160:D163,F160:F163,I160:I163,H160:H163,J160:J163)</f>
        <v>6618.682749729147</v>
      </c>
      <c r="D560" s="63">
        <v>6366.7680714970102</v>
      </c>
      <c r="E560" s="63">
        <v>1.3620376586914061E-3</v>
      </c>
      <c r="F560" s="63">
        <v>6939.9053872729637</v>
      </c>
      <c r="H560" s="69">
        <f>D560/C560</f>
        <v>0.96193884980475219</v>
      </c>
      <c r="I560" s="51"/>
      <c r="K560"/>
      <c r="L560" s="15"/>
      <c r="M560" s="15"/>
      <c r="N560"/>
    </row>
    <row r="561" spans="1:48" s="9" customFormat="1" x14ac:dyDescent="0.25">
      <c r="A561" s="13"/>
      <c r="B561" s="37" t="str">
        <f t="shared" ref="B561:B562" si="18">B203</f>
        <v>Deferred</v>
      </c>
      <c r="C561" s="63">
        <v>18013.112755547434</v>
      </c>
      <c r="D561" s="63">
        <v>17682.012046204025</v>
      </c>
      <c r="E561" s="68">
        <v>1.1445999145507815E-3</v>
      </c>
      <c r="F561" s="63">
        <v>18013.112755547434</v>
      </c>
      <c r="H561" s="69">
        <f>D561/C561</f>
        <v>0.98161890652455719</v>
      </c>
      <c r="I561" s="51"/>
      <c r="K561"/>
      <c r="L561" s="15"/>
      <c r="M561" s="15"/>
      <c r="N561"/>
    </row>
    <row r="562" spans="1:48" s="9" customFormat="1" x14ac:dyDescent="0.25">
      <c r="A562" s="13"/>
      <c r="B562" s="37" t="str">
        <f t="shared" si="18"/>
        <v>InPayment</v>
      </c>
      <c r="C562" s="63">
        <v>34258.754007129741</v>
      </c>
      <c r="D562" s="63">
        <v>34257.316439179041</v>
      </c>
      <c r="E562" s="68">
        <v>4.76837158203125E-6</v>
      </c>
      <c r="F562" s="63">
        <v>34258.754007129748</v>
      </c>
      <c r="H562" s="69">
        <f>D562/C562</f>
        <v>0.99995803793826243</v>
      </c>
      <c r="I562" s="51"/>
      <c r="K562"/>
      <c r="L562" s="15"/>
      <c r="M562" s="15"/>
      <c r="N562"/>
    </row>
    <row r="563" spans="1:48" s="9" customFormat="1" x14ac:dyDescent="0.25">
      <c r="A563" s="13"/>
      <c r="B563" s="13"/>
      <c r="C563" s="36"/>
      <c r="D563" s="36"/>
      <c r="E563" s="36"/>
      <c r="F563" s="51"/>
      <c r="G563"/>
      <c r="H563" s="51"/>
      <c r="I563" s="51"/>
      <c r="K563"/>
      <c r="L563" s="15"/>
      <c r="M563" s="15"/>
      <c r="N563"/>
    </row>
    <row r="564" spans="1:48" s="9" customFormat="1" x14ac:dyDescent="0.25">
      <c r="A564" s="13"/>
      <c r="B564" s="13"/>
      <c r="C564" s="36"/>
      <c r="D564" s="36"/>
      <c r="E564" s="36"/>
      <c r="F564" s="51"/>
      <c r="G564"/>
      <c r="H564" s="51"/>
      <c r="I564" s="51"/>
      <c r="K564"/>
      <c r="L564" s="15"/>
      <c r="M564" s="15"/>
      <c r="N564"/>
    </row>
    <row r="565" spans="1:48" s="9" customFormat="1" x14ac:dyDescent="0.25">
      <c r="A565" s="13"/>
      <c r="B565" t="s">
        <v>188</v>
      </c>
      <c r="C565" s="36"/>
      <c r="D565" s="36"/>
      <c r="E565" s="36"/>
      <c r="F565" s="51"/>
      <c r="G565"/>
      <c r="H565" s="51"/>
      <c r="I565" s="51"/>
      <c r="K565"/>
      <c r="L565" s="15"/>
      <c r="M565" s="15"/>
      <c r="N565"/>
    </row>
    <row r="566" spans="1:48" s="9" customFormat="1" x14ac:dyDescent="0.25">
      <c r="A566" s="13"/>
      <c r="B566" s="13"/>
      <c r="C566" s="36"/>
      <c r="D566" s="36"/>
      <c r="E566" s="36"/>
      <c r="F566" s="51"/>
      <c r="G566"/>
      <c r="H566" s="51"/>
      <c r="I566" s="51"/>
      <c r="K566"/>
      <c r="L566" s="15"/>
      <c r="M566" s="15"/>
      <c r="N566"/>
    </row>
    <row r="567" spans="1:48" s="9" customFormat="1" x14ac:dyDescent="0.25">
      <c r="A567" s="13"/>
      <c r="C567" s="36"/>
      <c r="D567" s="36"/>
      <c r="E567" t="s">
        <v>183</v>
      </c>
      <c r="F567" s="51"/>
      <c r="G567"/>
      <c r="H567" s="51"/>
      <c r="I567" s="51"/>
      <c r="J567"/>
      <c r="K567"/>
      <c r="L567" s="15"/>
      <c r="M567" s="15"/>
      <c r="N567"/>
      <c r="O567"/>
      <c r="P567"/>
      <c r="Q567"/>
      <c r="R567"/>
      <c r="S567"/>
      <c r="T567"/>
      <c r="U567"/>
      <c r="V567"/>
      <c r="W567"/>
      <c r="X567"/>
      <c r="Y567"/>
      <c r="Z567"/>
      <c r="AA567"/>
      <c r="AB567"/>
      <c r="AC567"/>
      <c r="AD567"/>
      <c r="AE567"/>
      <c r="AF567"/>
      <c r="AG567"/>
      <c r="AH567"/>
      <c r="AI567"/>
      <c r="AJ567"/>
      <c r="AK567"/>
      <c r="AL567"/>
      <c r="AM567"/>
      <c r="AN567"/>
      <c r="AO567"/>
      <c r="AP567"/>
      <c r="AQ567"/>
      <c r="AR567"/>
      <c r="AS567"/>
      <c r="AT567"/>
    </row>
    <row r="568" spans="1:48" s="9" customFormat="1" x14ac:dyDescent="0.25">
      <c r="A568" s="13"/>
      <c r="B568" s="13"/>
      <c r="C568" s="36"/>
      <c r="D568" s="36"/>
      <c r="E568" s="65">
        <v>0</v>
      </c>
      <c r="F568" s="66">
        <f t="shared" ref="F568:AU568" si="19">E568+1</f>
        <v>1</v>
      </c>
      <c r="G568" s="66">
        <f t="shared" si="19"/>
        <v>2</v>
      </c>
      <c r="H568" s="66">
        <f t="shared" si="19"/>
        <v>3</v>
      </c>
      <c r="I568" s="66">
        <f t="shared" si="19"/>
        <v>4</v>
      </c>
      <c r="J568" s="66">
        <f t="shared" si="19"/>
        <v>5</v>
      </c>
      <c r="K568" s="66">
        <f t="shared" si="19"/>
        <v>6</v>
      </c>
      <c r="L568" s="66">
        <f t="shared" si="19"/>
        <v>7</v>
      </c>
      <c r="M568" s="66">
        <f t="shared" si="19"/>
        <v>8</v>
      </c>
      <c r="N568" s="66">
        <f t="shared" si="19"/>
        <v>9</v>
      </c>
      <c r="O568" s="66">
        <f t="shared" si="19"/>
        <v>10</v>
      </c>
      <c r="P568" s="66">
        <f t="shared" si="19"/>
        <v>11</v>
      </c>
      <c r="Q568" s="66">
        <f t="shared" si="19"/>
        <v>12</v>
      </c>
      <c r="R568" s="66">
        <f t="shared" si="19"/>
        <v>13</v>
      </c>
      <c r="S568" s="66">
        <f t="shared" si="19"/>
        <v>14</v>
      </c>
      <c r="T568" s="66">
        <f t="shared" si="19"/>
        <v>15</v>
      </c>
      <c r="U568" s="66">
        <f t="shared" si="19"/>
        <v>16</v>
      </c>
      <c r="V568" s="66">
        <f t="shared" si="19"/>
        <v>17</v>
      </c>
      <c r="W568" s="66">
        <f t="shared" si="19"/>
        <v>18</v>
      </c>
      <c r="X568" s="66">
        <f t="shared" si="19"/>
        <v>19</v>
      </c>
      <c r="Y568" s="66">
        <f t="shared" si="19"/>
        <v>20</v>
      </c>
      <c r="Z568" s="66">
        <f t="shared" si="19"/>
        <v>21</v>
      </c>
      <c r="AA568" s="66">
        <f t="shared" si="19"/>
        <v>22</v>
      </c>
      <c r="AB568" s="66">
        <f t="shared" si="19"/>
        <v>23</v>
      </c>
      <c r="AC568" s="66">
        <f t="shared" si="19"/>
        <v>24</v>
      </c>
      <c r="AD568" s="66">
        <f t="shared" si="19"/>
        <v>25</v>
      </c>
      <c r="AE568" s="66">
        <f t="shared" si="19"/>
        <v>26</v>
      </c>
      <c r="AF568" s="66">
        <f t="shared" si="19"/>
        <v>27</v>
      </c>
      <c r="AG568" s="66">
        <f t="shared" si="19"/>
        <v>28</v>
      </c>
      <c r="AH568" s="66">
        <f t="shared" si="19"/>
        <v>29</v>
      </c>
      <c r="AI568" s="66">
        <f t="shared" si="19"/>
        <v>30</v>
      </c>
      <c r="AJ568" s="66">
        <f t="shared" si="19"/>
        <v>31</v>
      </c>
      <c r="AK568" s="66">
        <f t="shared" si="19"/>
        <v>32</v>
      </c>
      <c r="AL568" s="66">
        <f t="shared" si="19"/>
        <v>33</v>
      </c>
      <c r="AM568" s="66">
        <f t="shared" si="19"/>
        <v>34</v>
      </c>
      <c r="AN568" s="66">
        <f t="shared" si="19"/>
        <v>35</v>
      </c>
      <c r="AO568" s="66">
        <f t="shared" si="19"/>
        <v>36</v>
      </c>
      <c r="AP568" s="66">
        <f t="shared" si="19"/>
        <v>37</v>
      </c>
      <c r="AQ568" s="66">
        <f t="shared" si="19"/>
        <v>38</v>
      </c>
      <c r="AR568" s="66">
        <f t="shared" si="19"/>
        <v>39</v>
      </c>
      <c r="AS568" s="66">
        <f t="shared" si="19"/>
        <v>40</v>
      </c>
      <c r="AT568" s="66">
        <f t="shared" si="19"/>
        <v>41</v>
      </c>
      <c r="AU568" s="66">
        <f t="shared" si="19"/>
        <v>42</v>
      </c>
      <c r="AV568" s="66"/>
    </row>
    <row r="569" spans="1:48" s="9" customFormat="1" x14ac:dyDescent="0.25">
      <c r="A569" s="13"/>
      <c r="B569" s="22" t="s">
        <v>191</v>
      </c>
      <c r="C569" s="36"/>
      <c r="D569" s="36"/>
      <c r="E569" s="36">
        <f>1/(1+C426)^0.5</f>
        <v>0.97590007294853309</v>
      </c>
      <c r="F569" s="51">
        <f t="shared" ref="F569:AU569" si="20">E569/((1+C426)^0.5*(1+D426)^0.5)</f>
        <v>0.92942864090336463</v>
      </c>
      <c r="G569" s="51">
        <f t="shared" si="20"/>
        <v>0.8851701341936804</v>
      </c>
      <c r="H569" s="51">
        <f t="shared" si="20"/>
        <v>0.84301917542255256</v>
      </c>
      <c r="I569" s="51">
        <f t="shared" si="20"/>
        <v>0.80287540516433553</v>
      </c>
      <c r="J569" s="51">
        <f t="shared" si="20"/>
        <v>0.76464324301365272</v>
      </c>
      <c r="K569" s="51">
        <f t="shared" si="20"/>
        <v>0.72823166001300244</v>
      </c>
      <c r="L569" s="51">
        <f t="shared" si="20"/>
        <v>0.69355396191714502</v>
      </c>
      <c r="M569" s="51">
        <f t="shared" si="20"/>
        <v>0.6605275827782332</v>
      </c>
      <c r="N569" s="51">
        <f t="shared" si="20"/>
        <v>0.62907388836022193</v>
      </c>
      <c r="O569" s="51">
        <f t="shared" si="20"/>
        <v>0.59911798891449697</v>
      </c>
      <c r="P569" s="51">
        <f t="shared" si="20"/>
        <v>0.57058856087094934</v>
      </c>
      <c r="Q569" s="51">
        <f t="shared" si="20"/>
        <v>0.54341767701995158</v>
      </c>
      <c r="R569" s="51">
        <f t="shared" si="20"/>
        <v>0.51754064478090611</v>
      </c>
      <c r="S569" s="51">
        <f t="shared" si="20"/>
        <v>0.49289585217229143</v>
      </c>
      <c r="T569" s="51">
        <f t="shared" si="20"/>
        <v>0.46942462111646793</v>
      </c>
      <c r="U569" s="51">
        <f t="shared" si="20"/>
        <v>0.44707106772996935</v>
      </c>
      <c r="V569" s="51">
        <f t="shared" si="20"/>
        <v>0.42578196926663736</v>
      </c>
      <c r="W569" s="51">
        <f t="shared" si="20"/>
        <v>0.40550663739679738</v>
      </c>
      <c r="X569" s="51">
        <f t="shared" si="20"/>
        <v>0.38619679752075931</v>
      </c>
      <c r="Y569" s="51">
        <f t="shared" si="20"/>
        <v>0.36780647382929449</v>
      </c>
      <c r="Z569" s="51">
        <f t="shared" si="20"/>
        <v>0.35029187983742321</v>
      </c>
      <c r="AA569" s="51">
        <f t="shared" si="20"/>
        <v>0.33361131413087919</v>
      </c>
      <c r="AB569" s="51">
        <f t="shared" si="20"/>
        <v>0.31772506107702769</v>
      </c>
      <c r="AC569" s="51">
        <f t="shared" si="20"/>
        <v>0.3025952962638358</v>
      </c>
      <c r="AD569" s="51">
        <f t="shared" si="20"/>
        <v>0.2881859964417483</v>
      </c>
      <c r="AE569" s="51">
        <f t="shared" si="20"/>
        <v>0.27446285375404594</v>
      </c>
      <c r="AF569" s="51">
        <f t="shared" si="20"/>
        <v>0.26139319405147227</v>
      </c>
      <c r="AG569" s="51">
        <f t="shared" si="20"/>
        <v>0.24894589909664019</v>
      </c>
      <c r="AH569" s="51">
        <f t="shared" si="20"/>
        <v>0.23709133247299061</v>
      </c>
      <c r="AI569" s="51">
        <f t="shared" si="20"/>
        <v>0.22580126902189576</v>
      </c>
      <c r="AJ569" s="51">
        <f t="shared" si="20"/>
        <v>0.21504882763990066</v>
      </c>
      <c r="AK569" s="51">
        <f t="shared" si="20"/>
        <v>0.20480840727609581</v>
      </c>
      <c r="AL569" s="51">
        <f t="shared" si="20"/>
        <v>0.19505562597723405</v>
      </c>
      <c r="AM569" s="51">
        <f t="shared" si="20"/>
        <v>0.18576726283546097</v>
      </c>
      <c r="AN569" s="51">
        <f t="shared" si="20"/>
        <v>0.17692120270043898</v>
      </c>
      <c r="AO569" s="51">
        <f t="shared" si="20"/>
        <v>0.16849638352422755</v>
      </c>
      <c r="AP569" s="51">
        <f t="shared" si="20"/>
        <v>0.16047274621355001</v>
      </c>
      <c r="AQ569" s="51">
        <f t="shared" si="20"/>
        <v>0.1528311868700476</v>
      </c>
      <c r="AR569" s="51">
        <f t="shared" si="20"/>
        <v>0.1455535113048072</v>
      </c>
      <c r="AS569" s="51">
        <f t="shared" si="20"/>
        <v>0.13862239171886398</v>
      </c>
      <c r="AT569" s="51">
        <f t="shared" si="20"/>
        <v>0.13202132544653708</v>
      </c>
      <c r="AU569" s="51">
        <f t="shared" si="20"/>
        <v>0.12883962113403757</v>
      </c>
      <c r="AV569" s="51"/>
    </row>
    <row r="570" spans="1:48" s="9" customFormat="1" x14ac:dyDescent="0.25">
      <c r="A570" s="13"/>
      <c r="B570" s="22" t="s">
        <v>193</v>
      </c>
      <c r="C570" s="36"/>
      <c r="D570" s="36"/>
      <c r="E570" s="36"/>
      <c r="F570" s="51"/>
      <c r="G570"/>
      <c r="H570" s="51"/>
      <c r="I570" s="51"/>
      <c r="K570"/>
      <c r="L570" s="15"/>
      <c r="M570" s="15"/>
      <c r="N570"/>
    </row>
    <row r="571" spans="1:48" s="9" customFormat="1" x14ac:dyDescent="0.25">
      <c r="A571" s="13"/>
      <c r="B571" s="13"/>
      <c r="C571" s="36"/>
      <c r="D571" s="36"/>
      <c r="E571" s="36"/>
      <c r="F571" s="51"/>
      <c r="G571"/>
      <c r="H571" s="51"/>
      <c r="I571" s="51"/>
      <c r="K571"/>
      <c r="L571" s="15"/>
      <c r="M571" s="15"/>
      <c r="N571"/>
    </row>
    <row r="572" spans="1:48" s="9" customFormat="1" x14ac:dyDescent="0.25">
      <c r="A572" s="13"/>
      <c r="B572" s="34" t="s">
        <v>189</v>
      </c>
      <c r="C572" s="36"/>
      <c r="D572" s="36"/>
      <c r="E572" s="36"/>
      <c r="F572" s="51"/>
      <c r="G572"/>
      <c r="H572" s="51"/>
      <c r="I572" s="51"/>
      <c r="K572"/>
      <c r="L572" s="15"/>
      <c r="M572" s="15"/>
      <c r="N572"/>
    </row>
    <row r="573" spans="1:48" x14ac:dyDescent="0.25">
      <c r="B573" s="9"/>
      <c r="C573" s="38"/>
      <c r="D573" s="38"/>
      <c r="E573" s="38"/>
      <c r="F573" t="s">
        <v>192</v>
      </c>
      <c r="G573" s="51"/>
      <c r="I573" s="51"/>
      <c r="J573" s="51"/>
      <c r="M573" s="15"/>
      <c r="N573" s="15"/>
    </row>
    <row r="574" spans="1:48" ht="30" x14ac:dyDescent="0.25">
      <c r="B574" s="64" t="s">
        <v>185</v>
      </c>
      <c r="D574" s="27" t="s">
        <v>184</v>
      </c>
      <c r="E574" s="27"/>
      <c r="F574" s="65">
        <v>0</v>
      </c>
      <c r="G574" s="66">
        <f t="shared" ref="G574:AU574" si="21">F574+1</f>
        <v>1</v>
      </c>
      <c r="H574" s="66">
        <f t="shared" si="21"/>
        <v>2</v>
      </c>
      <c r="I574" s="66">
        <f t="shared" si="21"/>
        <v>3</v>
      </c>
      <c r="J574" s="66">
        <f t="shared" si="21"/>
        <v>4</v>
      </c>
      <c r="K574" s="66">
        <f t="shared" si="21"/>
        <v>5</v>
      </c>
      <c r="L574" s="66">
        <f t="shared" si="21"/>
        <v>6</v>
      </c>
      <c r="M574" s="66">
        <f t="shared" si="21"/>
        <v>7</v>
      </c>
      <c r="N574" s="66">
        <f t="shared" si="21"/>
        <v>8</v>
      </c>
      <c r="O574" s="66">
        <f t="shared" si="21"/>
        <v>9</v>
      </c>
      <c r="P574" s="66">
        <f t="shared" si="21"/>
        <v>10</v>
      </c>
      <c r="Q574" s="66">
        <f t="shared" si="21"/>
        <v>11</v>
      </c>
      <c r="R574" s="66">
        <f t="shared" si="21"/>
        <v>12</v>
      </c>
      <c r="S574" s="66">
        <f t="shared" si="21"/>
        <v>13</v>
      </c>
      <c r="T574" s="66">
        <f t="shared" si="21"/>
        <v>14</v>
      </c>
      <c r="U574" s="66">
        <f t="shared" si="21"/>
        <v>15</v>
      </c>
      <c r="V574" s="66">
        <f t="shared" si="21"/>
        <v>16</v>
      </c>
      <c r="W574" s="66">
        <f t="shared" si="21"/>
        <v>17</v>
      </c>
      <c r="X574" s="66">
        <f t="shared" si="21"/>
        <v>18</v>
      </c>
      <c r="Y574" s="66">
        <f t="shared" si="21"/>
        <v>19</v>
      </c>
      <c r="Z574" s="66">
        <f t="shared" si="21"/>
        <v>20</v>
      </c>
      <c r="AA574" s="66">
        <f t="shared" si="21"/>
        <v>21</v>
      </c>
      <c r="AB574" s="66">
        <f t="shared" si="21"/>
        <v>22</v>
      </c>
      <c r="AC574" s="66">
        <f t="shared" si="21"/>
        <v>23</v>
      </c>
      <c r="AD574" s="66">
        <f t="shared" si="21"/>
        <v>24</v>
      </c>
      <c r="AE574" s="66">
        <f t="shared" si="21"/>
        <v>25</v>
      </c>
      <c r="AF574" s="66">
        <f t="shared" si="21"/>
        <v>26</v>
      </c>
      <c r="AG574" s="66">
        <f t="shared" si="21"/>
        <v>27</v>
      </c>
      <c r="AH574" s="66">
        <f t="shared" si="21"/>
        <v>28</v>
      </c>
      <c r="AI574" s="66">
        <f t="shared" si="21"/>
        <v>29</v>
      </c>
      <c r="AJ574" s="66">
        <f t="shared" si="21"/>
        <v>30</v>
      </c>
      <c r="AK574" s="66">
        <f t="shared" si="21"/>
        <v>31</v>
      </c>
      <c r="AL574" s="66">
        <f t="shared" si="21"/>
        <v>32</v>
      </c>
      <c r="AM574" s="66">
        <f t="shared" si="21"/>
        <v>33</v>
      </c>
      <c r="AN574" s="66">
        <f t="shared" si="21"/>
        <v>34</v>
      </c>
      <c r="AO574" s="66">
        <f t="shared" si="21"/>
        <v>35</v>
      </c>
      <c r="AP574" s="66">
        <f t="shared" si="21"/>
        <v>36</v>
      </c>
      <c r="AQ574" s="66">
        <f t="shared" si="21"/>
        <v>37</v>
      </c>
      <c r="AR574" s="66">
        <f t="shared" si="21"/>
        <v>38</v>
      </c>
      <c r="AS574" s="66">
        <f t="shared" si="21"/>
        <v>39</v>
      </c>
      <c r="AT574" s="66">
        <f t="shared" si="21"/>
        <v>40</v>
      </c>
      <c r="AU574" s="66">
        <f t="shared" si="21"/>
        <v>41</v>
      </c>
      <c r="AV574" s="15"/>
    </row>
    <row r="575" spans="1:48" x14ac:dyDescent="0.25">
      <c r="A575" s="2" t="s">
        <v>187</v>
      </c>
      <c r="B575" s="64">
        <v>0</v>
      </c>
      <c r="C575" s="15" t="str">
        <f>INDEX($B$202:$B$204,B575+1)</f>
        <v>Active</v>
      </c>
      <c r="D575" s="64">
        <v>0</v>
      </c>
      <c r="E575" s="64">
        <f>(SUMPRODUCT(F575:AU575,$E$569:$AT$569)+SUMPRODUCT(G575:AU575,$E$569:$AS$569))/2</f>
        <v>5117.3632633533225</v>
      </c>
      <c r="F575" s="45">
        <f t="array" ref="F575:AU700">MnPFProjectBenefitsOutgoWoundUp(C426:AR467,C474:AR515,C166,C520:AR523,F414,E360,E362,E361,C532:AR532,C135:C138,L135:L138,C115,C118,C117,F182:F189,C182:C189,D182:D189,E182:E189,E196,F193:F194,C193:C194,D193:D194,E193:E194,G538:AU553,C171:AR174,E415,E416,C369:C410,D369:D410,C140,I135:I138,D147,D135:D138,M135:M138,C202:C204,K160:K163,L160:L163,M160:M163,E160:E163,D160:D163,F160:F163,I160:I163,H160:H163,J160:J163)</f>
        <v>0</v>
      </c>
      <c r="G575" s="62">
        <v>0.15924314999999437</v>
      </c>
      <c r="H575" s="45">
        <v>0.34102477381893082</v>
      </c>
      <c r="I575" s="62">
        <v>0.54914925809900084</v>
      </c>
      <c r="J575" s="62">
        <v>0.78792705322387058</v>
      </c>
      <c r="K575" s="45">
        <v>1.0622179102821787</v>
      </c>
      <c r="L575" s="45">
        <v>1.3780620373517667</v>
      </c>
      <c r="M575" s="63">
        <v>1.7420027425329794</v>
      </c>
      <c r="N575" s="63">
        <v>2.161940724575186</v>
      </c>
      <c r="O575" s="45">
        <v>2.6470581213350299</v>
      </c>
      <c r="P575" s="45">
        <v>3.2074957370629327</v>
      </c>
      <c r="Q575" s="45">
        <v>3.8557706713276967</v>
      </c>
      <c r="R575" s="45">
        <v>4.6053925783439826</v>
      </c>
      <c r="S575" s="45">
        <v>5.4728082406459979</v>
      </c>
      <c r="T575" s="45">
        <v>6.4762243430982966</v>
      </c>
      <c r="U575" s="45">
        <v>7.6367022545010563</v>
      </c>
      <c r="V575" s="45">
        <v>47.71685811657985</v>
      </c>
      <c r="W575" s="45">
        <v>87.989179971327928</v>
      </c>
      <c r="X575" s="45">
        <v>128.45387242599674</v>
      </c>
      <c r="Y575" s="45">
        <v>169.10781466627401</v>
      </c>
      <c r="Z575" s="45">
        <v>209.94375972119559</v>
      </c>
      <c r="AA575" s="45">
        <v>890.05120617517252</v>
      </c>
      <c r="AB575" s="45">
        <v>913.38736469908304</v>
      </c>
      <c r="AC575" s="45">
        <v>937.00202744097248</v>
      </c>
      <c r="AD575" s="45">
        <v>960.84628107281571</v>
      </c>
      <c r="AE575" s="45">
        <v>984.85785364617561</v>
      </c>
      <c r="AF575" s="45">
        <v>1008.9605329521625</v>
      </c>
      <c r="AG575" s="45">
        <v>1033.0615850054267</v>
      </c>
      <c r="AH575" s="45">
        <v>1057.0462654083428</v>
      </c>
      <c r="AI575" s="45">
        <v>1080.775939346049</v>
      </c>
      <c r="AJ575" s="45">
        <v>1104.0835484958898</v>
      </c>
      <c r="AK575" s="45">
        <v>1126.7673814499788</v>
      </c>
      <c r="AL575" s="45">
        <v>1148.5881752119662</v>
      </c>
      <c r="AM575" s="45">
        <v>1169.2601740830887</v>
      </c>
      <c r="AN575" s="45">
        <v>1188.4462622581382</v>
      </c>
      <c r="AO575" s="45">
        <v>1205.7534444902642</v>
      </c>
      <c r="AP575" s="45">
        <v>1220.7265394670762</v>
      </c>
      <c r="AQ575" s="45">
        <v>1232.843919470813</v>
      </c>
      <c r="AR575" s="45">
        <v>1233.5023773010016</v>
      </c>
      <c r="AS575" s="45">
        <v>1230.1551521922968</v>
      </c>
      <c r="AT575" s="45">
        <v>0</v>
      </c>
      <c r="AU575" s="45">
        <v>0</v>
      </c>
    </row>
    <row r="576" spans="1:48" x14ac:dyDescent="0.25">
      <c r="B576" s="27">
        <f>IF(D576=0,B575+1,B575)</f>
        <v>0</v>
      </c>
      <c r="C576" s="15" t="str">
        <f t="shared" ref="C576:C639" si="22">INDEX($B$202:$B$204,B576+1)</f>
        <v>Active</v>
      </c>
      <c r="D576" s="64">
        <f>IF(D575+1&gt;=$C$115,0,D575+1)</f>
        <v>1</v>
      </c>
      <c r="E576" s="64">
        <f t="shared" ref="E576:E639" si="23">(SUMPRODUCT(F576:AU576,$E$569:$AT$569)+SUMPRODUCT(G576:AU576,$E$569:$AS$569))/2</f>
        <v>5215.6947793845484</v>
      </c>
      <c r="F576" s="45">
        <v>0</v>
      </c>
      <c r="G576" s="62">
        <v>0.16063785657827589</v>
      </c>
      <c r="H576" s="45">
        <v>0.34586735192579393</v>
      </c>
      <c r="I576" s="62">
        <v>0.55794513152567482</v>
      </c>
      <c r="J576" s="62">
        <v>0.80126451035986446</v>
      </c>
      <c r="K576" s="45">
        <v>1.0807786595669653</v>
      </c>
      <c r="L576" s="45">
        <v>1.4026438987301773</v>
      </c>
      <c r="M576" s="63">
        <v>1.7735293157624743</v>
      </c>
      <c r="N576" s="63">
        <v>2.2014874772441222</v>
      </c>
      <c r="O576" s="45">
        <v>2.6958770181398242</v>
      </c>
      <c r="P576" s="45">
        <v>3.2670336638034954</v>
      </c>
      <c r="Q576" s="45">
        <v>3.9277151053365222</v>
      </c>
      <c r="R576" s="45">
        <v>4.6916906645078207</v>
      </c>
      <c r="S576" s="45">
        <v>5.5757232434044788</v>
      </c>
      <c r="T576" s="45">
        <v>6.5983694673786495</v>
      </c>
      <c r="U576" s="45">
        <v>7.7810955156592572</v>
      </c>
      <c r="V576" s="45">
        <v>48.631659582540046</v>
      </c>
      <c r="W576" s="45">
        <v>89.678082438158498</v>
      </c>
      <c r="X576" s="45">
        <v>130.92057266918886</v>
      </c>
      <c r="Y576" s="45">
        <v>172.35594953516508</v>
      </c>
      <c r="Z576" s="45">
        <v>213.97682683718156</v>
      </c>
      <c r="AA576" s="45">
        <v>907.15805810338759</v>
      </c>
      <c r="AB576" s="45">
        <v>930.94274496729042</v>
      </c>
      <c r="AC576" s="45">
        <v>955.01128917124868</v>
      </c>
      <c r="AD576" s="45">
        <v>979.31383733617088</v>
      </c>
      <c r="AE576" s="45">
        <v>1003.7869207198158</v>
      </c>
      <c r="AF576" s="45">
        <v>1028.3528623998234</v>
      </c>
      <c r="AG576" s="45">
        <v>1052.9171461429555</v>
      </c>
      <c r="AH576" s="45">
        <v>1077.3628222674797</v>
      </c>
      <c r="AI576" s="45">
        <v>1101.5485915157817</v>
      </c>
      <c r="AJ576" s="45">
        <v>1125.3041848274847</v>
      </c>
      <c r="AK576" s="45">
        <v>1148.4240140193378</v>
      </c>
      <c r="AL576" s="45">
        <v>1170.6642175827867</v>
      </c>
      <c r="AM576" s="45">
        <v>1191.7335476861724</v>
      </c>
      <c r="AN576" s="45">
        <v>1211.2884092253923</v>
      </c>
      <c r="AO576" s="45">
        <v>1228.9282536095145</v>
      </c>
      <c r="AP576" s="45">
        <v>1244.1891508942583</v>
      </c>
      <c r="AQ576" s="45">
        <v>1256.5394475509697</v>
      </c>
      <c r="AR576" s="45">
        <v>1257.2108328389143</v>
      </c>
      <c r="AS576" s="45">
        <v>1253.799513389607</v>
      </c>
      <c r="AT576" s="45">
        <v>0</v>
      </c>
      <c r="AU576" s="45">
        <v>0</v>
      </c>
    </row>
    <row r="577" spans="2:47" x14ac:dyDescent="0.25">
      <c r="B577" s="27">
        <f t="shared" ref="B577:B640" si="24">IF(D577=0,B576+1,B576)</f>
        <v>0</v>
      </c>
      <c r="C577" s="15" t="str">
        <f t="shared" si="22"/>
        <v>Active</v>
      </c>
      <c r="D577" s="64">
        <f t="shared" ref="D577:D640" si="25">IF(D576+1&gt;=$C$115,0,D576+1)</f>
        <v>2</v>
      </c>
      <c r="E577" s="64">
        <f t="shared" si="23"/>
        <v>5313.8549841195927</v>
      </c>
      <c r="F577" s="45">
        <v>0</v>
      </c>
      <c r="G577" s="45">
        <v>0.16063785657827589</v>
      </c>
      <c r="H577" s="45">
        <v>0.34740646463403868</v>
      </c>
      <c r="I577" s="62">
        <v>0.56334220758524656</v>
      </c>
      <c r="J577" s="62">
        <v>0.81110540954747479</v>
      </c>
      <c r="K577" s="45">
        <v>1.0957425717162563</v>
      </c>
      <c r="L577" s="45">
        <v>1.4235260119309134</v>
      </c>
      <c r="M577" s="63">
        <v>1.8012504697817837</v>
      </c>
      <c r="N577" s="63">
        <v>2.237120216020998</v>
      </c>
      <c r="O577" s="45">
        <v>2.7406701874315438</v>
      </c>
      <c r="P577" s="45">
        <v>3.3224308084653336</v>
      </c>
      <c r="Q577" s="45">
        <v>3.9954000772464973</v>
      </c>
      <c r="R577" s="45">
        <v>4.7736066723711144</v>
      </c>
      <c r="S577" s="45">
        <v>5.6741292329305004</v>
      </c>
      <c r="T577" s="45">
        <v>6.7158738902824027</v>
      </c>
      <c r="U577" s="45">
        <v>7.9207111346754271</v>
      </c>
      <c r="V577" s="45">
        <v>49.540823153828889</v>
      </c>
      <c r="W577" s="45">
        <v>91.360480788451213</v>
      </c>
      <c r="X577" s="45">
        <v>133.37989668980012</v>
      </c>
      <c r="Y577" s="45">
        <v>175.59583037596028</v>
      </c>
      <c r="Z577" s="45">
        <v>218.00075671241237</v>
      </c>
      <c r="AA577" s="45">
        <v>924.2430471823111</v>
      </c>
      <c r="AB577" s="45">
        <v>948.47569993927959</v>
      </c>
      <c r="AC577" s="45">
        <v>972.99755679814143</v>
      </c>
      <c r="AD577" s="45">
        <v>997.75782565883992</v>
      </c>
      <c r="AE577" s="45">
        <v>1022.6918426646695</v>
      </c>
      <c r="AF577" s="45">
        <v>1047.7204682269698</v>
      </c>
      <c r="AG577" s="45">
        <v>1072.7474063472282</v>
      </c>
      <c r="AH577" s="45">
        <v>1097.6535050936129</v>
      </c>
      <c r="AI577" s="45">
        <v>1122.2948044193104</v>
      </c>
      <c r="AJ577" s="45">
        <v>1146.4978288914524</v>
      </c>
      <c r="AK577" s="45">
        <v>1170.0531187626532</v>
      </c>
      <c r="AL577" s="45">
        <v>1192.7122201603099</v>
      </c>
      <c r="AM577" s="45">
        <v>1214.1784003572907</v>
      </c>
      <c r="AN577" s="45">
        <v>1234.1015934094935</v>
      </c>
      <c r="AO577" s="45">
        <v>1252.0737071401272</v>
      </c>
      <c r="AP577" s="45">
        <v>1267.6220741299999</v>
      </c>
      <c r="AQ577" s="45">
        <v>1280.2050276862112</v>
      </c>
      <c r="AR577" s="45">
        <v>1280.8898475014093</v>
      </c>
      <c r="AS577" s="45">
        <v>1277.4149770678296</v>
      </c>
      <c r="AT577" s="45">
        <v>0</v>
      </c>
      <c r="AU577" s="45">
        <v>0</v>
      </c>
    </row>
    <row r="578" spans="2:47" x14ac:dyDescent="0.25">
      <c r="B578" s="27">
        <f t="shared" si="24"/>
        <v>0</v>
      </c>
      <c r="C578" s="15" t="str">
        <f t="shared" si="22"/>
        <v>Active</v>
      </c>
      <c r="D578" s="64">
        <f t="shared" si="25"/>
        <v>3</v>
      </c>
      <c r="E578" s="64">
        <f t="shared" si="23"/>
        <v>5411.8408650923375</v>
      </c>
      <c r="F578" s="45">
        <v>0</v>
      </c>
      <c r="G578" s="45">
        <v>0.16063785657827589</v>
      </c>
      <c r="H578" s="45">
        <v>0.34740646463403868</v>
      </c>
      <c r="I578" s="62">
        <v>0.56504852443061204</v>
      </c>
      <c r="J578" s="62">
        <v>0.8171497592526884</v>
      </c>
      <c r="K578" s="45">
        <v>1.1068014671096031</v>
      </c>
      <c r="L578" s="45">
        <v>1.4403918510601401</v>
      </c>
      <c r="M578" s="63">
        <v>1.8248411739971151</v>
      </c>
      <c r="N578" s="63">
        <v>2.268505246125609</v>
      </c>
      <c r="O578" s="45">
        <v>2.7810951090870413</v>
      </c>
      <c r="P578" s="45">
        <v>3.3733356620362516</v>
      </c>
      <c r="Q578" s="45">
        <v>4.0584649217575581</v>
      </c>
      <c r="R578" s="45">
        <v>4.8507706084737867</v>
      </c>
      <c r="S578" s="45">
        <v>5.7676467099183242</v>
      </c>
      <c r="T578" s="45">
        <v>6.8283484215892116</v>
      </c>
      <c r="U578" s="45">
        <v>8.0551500370801872</v>
      </c>
      <c r="V578" s="45">
        <v>50.443941793101821</v>
      </c>
      <c r="W578" s="45">
        <v>93.035959824843076</v>
      </c>
      <c r="X578" s="45">
        <v>135.83142094098179</v>
      </c>
      <c r="Y578" s="45">
        <v>178.82702511362166</v>
      </c>
      <c r="Z578" s="45">
        <v>222.01510857818357</v>
      </c>
      <c r="AA578" s="45">
        <v>941.30575880858476</v>
      </c>
      <c r="AB578" s="45">
        <v>965.98580506952499</v>
      </c>
      <c r="AC578" s="45">
        <v>990.96039574565623</v>
      </c>
      <c r="AD578" s="45">
        <v>1016.1778013799254</v>
      </c>
      <c r="AE578" s="45">
        <v>1041.5721647224113</v>
      </c>
      <c r="AF578" s="45">
        <v>1067.0628856159146</v>
      </c>
      <c r="AG578" s="45">
        <v>1092.5518908401004</v>
      </c>
      <c r="AH578" s="45">
        <v>1117.9178293190639</v>
      </c>
      <c r="AI578" s="45">
        <v>1143.0140839563073</v>
      </c>
      <c r="AJ578" s="45">
        <v>1167.6639774120702</v>
      </c>
      <c r="AK578" s="45">
        <v>1191.6541837021227</v>
      </c>
      <c r="AL578" s="45">
        <v>1214.7316628727745</v>
      </c>
      <c r="AM578" s="45">
        <v>1236.5942046907592</v>
      </c>
      <c r="AN578" s="45">
        <v>1256.8852810032531</v>
      </c>
      <c r="AO578" s="45">
        <v>1275.1892659979283</v>
      </c>
      <c r="AP578" s="45">
        <v>1291.0247661476344</v>
      </c>
      <c r="AQ578" s="45">
        <v>1303.840114470516</v>
      </c>
      <c r="AR578" s="45">
        <v>1304.5389206627192</v>
      </c>
      <c r="AS578" s="45">
        <v>1301.0010838957157</v>
      </c>
      <c r="AT578" s="45">
        <v>0</v>
      </c>
      <c r="AU578" s="45">
        <v>0</v>
      </c>
    </row>
    <row r="579" spans="2:47" x14ac:dyDescent="0.25">
      <c r="B579" s="27">
        <f t="shared" si="24"/>
        <v>0</v>
      </c>
      <c r="C579" s="15" t="str">
        <f t="shared" si="22"/>
        <v>Active</v>
      </c>
      <c r="D579" s="64">
        <f t="shared" si="25"/>
        <v>4</v>
      </c>
      <c r="E579" s="64">
        <f t="shared" si="23"/>
        <v>5509.6488966112756</v>
      </c>
      <c r="F579" s="45">
        <v>0</v>
      </c>
      <c r="G579" s="45">
        <v>0.16063785657827589</v>
      </c>
      <c r="H579" s="45">
        <v>0.34740646463403868</v>
      </c>
      <c r="I579" s="62">
        <v>0.56504852443061204</v>
      </c>
      <c r="J579" s="62">
        <v>0.81904791250711395</v>
      </c>
      <c r="K579" s="45">
        <v>1.1135961551078795</v>
      </c>
      <c r="L579" s="45">
        <v>1.4528724973936549</v>
      </c>
      <c r="M579" s="63">
        <v>1.8439225968985928</v>
      </c>
      <c r="N579" s="63">
        <v>2.2952536373180705</v>
      </c>
      <c r="O579" s="45">
        <v>2.8167525662357962</v>
      </c>
      <c r="P579" s="45">
        <v>3.4193385303185626</v>
      </c>
      <c r="Q579" s="45">
        <v>4.116489272144559</v>
      </c>
      <c r="R579" s="45">
        <v>4.9227512331347985</v>
      </c>
      <c r="S579" s="45">
        <v>5.8558333545092935</v>
      </c>
      <c r="T579" s="45">
        <v>6.9353394454163002</v>
      </c>
      <c r="U579" s="45">
        <v>8.1839470854641014</v>
      </c>
      <c r="V579" s="45">
        <v>51.340541039340877</v>
      </c>
      <c r="W579" s="45">
        <v>94.704035532728454</v>
      </c>
      <c r="X579" s="45">
        <v>138.27465163350743</v>
      </c>
      <c r="Y579" s="45">
        <v>182.04902997581794</v>
      </c>
      <c r="Z579" s="45">
        <v>226.01936848599786</v>
      </c>
      <c r="AA579" s="45">
        <v>958.34570880507204</v>
      </c>
      <c r="AB579" s="45">
        <v>983.47256456822197</v>
      </c>
      <c r="AC579" s="45">
        <v>1008.8992985081078</v>
      </c>
      <c r="AD579" s="45">
        <v>1034.5732452141733</v>
      </c>
      <c r="AE579" s="45">
        <v>1060.4273558134416</v>
      </c>
      <c r="AF579" s="45">
        <v>1086.3795717369817</v>
      </c>
      <c r="AG579" s="45">
        <v>1112.3300451570969</v>
      </c>
      <c r="AH579" s="45">
        <v>1138.1552290438947</v>
      </c>
      <c r="AI579" s="45">
        <v>1163.7058530910515</v>
      </c>
      <c r="AJ579" s="45">
        <v>1188.8020426346707</v>
      </c>
      <c r="AK579" s="45">
        <v>1213.2266109164552</v>
      </c>
      <c r="AL579" s="45">
        <v>1236.7219383419608</v>
      </c>
      <c r="AM579" s="45">
        <v>1258.9803447384918</v>
      </c>
      <c r="AN579" s="45">
        <v>1279.6388485770549</v>
      </c>
      <c r="AO579" s="45">
        <v>1298.2743005844247</v>
      </c>
      <c r="AP579" s="45">
        <v>1314.3965927376557</v>
      </c>
      <c r="AQ579" s="45">
        <v>1327.4440709082755</v>
      </c>
      <c r="AR579" s="45">
        <v>1328.157467518814</v>
      </c>
      <c r="AS579" s="45">
        <v>1324.5572972023922</v>
      </c>
      <c r="AT579" s="45">
        <v>0</v>
      </c>
      <c r="AU579" s="45">
        <v>0</v>
      </c>
    </row>
    <row r="580" spans="2:47" x14ac:dyDescent="0.25">
      <c r="B580" s="27">
        <f t="shared" si="24"/>
        <v>0</v>
      </c>
      <c r="C580" s="15" t="str">
        <f t="shared" si="22"/>
        <v>Active</v>
      </c>
      <c r="D580" s="64">
        <f t="shared" si="25"/>
        <v>5</v>
      </c>
      <c r="E580" s="64">
        <f t="shared" si="23"/>
        <v>5607.2750805597998</v>
      </c>
      <c r="F580" s="45">
        <v>0</v>
      </c>
      <c r="G580" s="45">
        <v>0.16063785657827589</v>
      </c>
      <c r="H580" s="45">
        <v>0.34740646463403868</v>
      </c>
      <c r="I580" s="62">
        <v>0.56504852443061204</v>
      </c>
      <c r="J580" s="62">
        <v>0.81904791250711395</v>
      </c>
      <c r="K580" s="45">
        <v>1.1157124205792817</v>
      </c>
      <c r="L580" s="45">
        <v>1.4605425174220716</v>
      </c>
      <c r="M580" s="63">
        <v>1.8580578735968689</v>
      </c>
      <c r="N580" s="63">
        <v>2.3169168788911891</v>
      </c>
      <c r="O580" s="45">
        <v>2.8471821856574691</v>
      </c>
      <c r="P580" s="45">
        <v>3.4599669576576835</v>
      </c>
      <c r="Q580" s="45">
        <v>4.1689883652019191</v>
      </c>
      <c r="R580" s="45">
        <v>4.9890512444496569</v>
      </c>
      <c r="S580" s="45">
        <v>5.9381790871155644</v>
      </c>
      <c r="T580" s="45">
        <v>7.0363238555591705</v>
      </c>
      <c r="U580" s="45">
        <v>8.3065658869341625</v>
      </c>
      <c r="V580" s="45">
        <v>52.230073741477447</v>
      </c>
      <c r="W580" s="45">
        <v>96.364149737623279</v>
      </c>
      <c r="X580" s="45">
        <v>140.70901931455438</v>
      </c>
      <c r="Y580" s="45">
        <v>185.26126399093636</v>
      </c>
      <c r="Z580" s="45">
        <v>230.01294372278795</v>
      </c>
      <c r="AA580" s="45">
        <v>975.36233868406987</v>
      </c>
      <c r="AB580" s="45">
        <v>1000.9354065523997</v>
      </c>
      <c r="AC580" s="45">
        <v>1026.8136796881877</v>
      </c>
      <c r="AD580" s="45">
        <v>1052.9435581764574</v>
      </c>
      <c r="AE580" s="45">
        <v>1079.2568033477482</v>
      </c>
      <c r="AF580" s="45">
        <v>1105.6699004463114</v>
      </c>
      <c r="AG580" s="45">
        <v>1132.0812297334471</v>
      </c>
      <c r="AH580" s="45">
        <v>1158.3650515123165</v>
      </c>
      <c r="AI580" s="45">
        <v>1184.3694462223602</v>
      </c>
      <c r="AJ580" s="45">
        <v>1209.9113465934363</v>
      </c>
      <c r="AK580" s="45">
        <v>1234.769710712229</v>
      </c>
      <c r="AL580" s="45">
        <v>1258.6823459653917</v>
      </c>
      <c r="AM580" s="45">
        <v>1281.3361100120869</v>
      </c>
      <c r="AN580" s="45">
        <v>1302.3615770118658</v>
      </c>
      <c r="AO580" s="45">
        <v>1321.3280846639825</v>
      </c>
      <c r="AP580" s="45">
        <v>1337.7368223447086</v>
      </c>
      <c r="AQ580" s="45">
        <v>1351.016162229331</v>
      </c>
      <c r="AR580" s="45">
        <v>1351.7448134862259</v>
      </c>
      <c r="AS580" s="45">
        <v>1348.082997911579</v>
      </c>
      <c r="AT580" s="45">
        <v>0</v>
      </c>
      <c r="AU580" s="45">
        <v>0</v>
      </c>
    </row>
    <row r="581" spans="2:47" x14ac:dyDescent="0.25">
      <c r="B581" s="27">
        <f t="shared" si="24"/>
        <v>0</v>
      </c>
      <c r="C581" s="15" t="str">
        <f t="shared" si="22"/>
        <v>Active</v>
      </c>
      <c r="D581" s="64">
        <f t="shared" si="25"/>
        <v>6</v>
      </c>
      <c r="E581" s="64">
        <f t="shared" si="23"/>
        <v>5704.7149117533318</v>
      </c>
      <c r="F581" s="45">
        <v>0</v>
      </c>
      <c r="G581" s="45">
        <v>0.16063785657827589</v>
      </c>
      <c r="H581" s="45">
        <v>0.34740646463403868</v>
      </c>
      <c r="I581" s="62">
        <v>0.56504852443061204</v>
      </c>
      <c r="J581" s="62">
        <v>0.81904791250711395</v>
      </c>
      <c r="K581" s="45">
        <v>1.1157124205792817</v>
      </c>
      <c r="L581" s="45">
        <v>1.462908650979871</v>
      </c>
      <c r="M581" s="63">
        <v>1.8667404924999176</v>
      </c>
      <c r="N581" s="63">
        <v>2.3329749596157479</v>
      </c>
      <c r="O581" s="45">
        <v>2.8718502057264881</v>
      </c>
      <c r="P581" s="45">
        <v>3.4946731776084463</v>
      </c>
      <c r="Q581" s="45">
        <v>4.2154001693114278</v>
      </c>
      <c r="R581" s="45">
        <v>5.0490940783821614</v>
      </c>
      <c r="S581" s="45">
        <v>6.0140925350753189</v>
      </c>
      <c r="T581" s="45">
        <v>7.1306951831241001</v>
      </c>
      <c r="U581" s="45">
        <v>8.4223845760018552</v>
      </c>
      <c r="V581" s="45">
        <v>53.111905861129713</v>
      </c>
      <c r="W581" s="45">
        <v>98.015655922160903</v>
      </c>
      <c r="X581" s="45">
        <v>143.13386469364295</v>
      </c>
      <c r="Y581" s="45">
        <v>188.4630548180117</v>
      </c>
      <c r="Z581" s="45">
        <v>233.99514864029919</v>
      </c>
      <c r="AA581" s="45">
        <v>992.35500758278283</v>
      </c>
      <c r="AB581" s="45">
        <v>1018.3736748031533</v>
      </c>
      <c r="AC581" s="45">
        <v>1044.7028675749182</v>
      </c>
      <c r="AD581" s="45">
        <v>1071.288052980251</v>
      </c>
      <c r="AE581" s="45">
        <v>1098.0598044447249</v>
      </c>
      <c r="AF581" s="45">
        <v>1124.9331533290747</v>
      </c>
      <c r="AG581" s="45">
        <v>1151.804710774222</v>
      </c>
      <c r="AH581" s="45">
        <v>1178.5465478149761</v>
      </c>
      <c r="AI581" s="45">
        <v>1205.00409972528</v>
      </c>
      <c r="AJ581" s="45">
        <v>1230.991111502062</v>
      </c>
      <c r="AK581" s="45">
        <v>1256.282691875716</v>
      </c>
      <c r="AL581" s="45">
        <v>1280.6120820445133</v>
      </c>
      <c r="AM581" s="45">
        <v>1303.6606855058158</v>
      </c>
      <c r="AN581" s="45">
        <v>1325.0526414390868</v>
      </c>
      <c r="AO581" s="45">
        <v>1344.3497852464859</v>
      </c>
      <c r="AP581" s="45">
        <v>1361.0446159230462</v>
      </c>
      <c r="AQ581" s="45">
        <v>1374.5555457514336</v>
      </c>
      <c r="AR581" s="45">
        <v>1375.3001856713352</v>
      </c>
      <c r="AS581" s="45">
        <v>1371.5774774625611</v>
      </c>
      <c r="AT581" s="45">
        <v>0</v>
      </c>
      <c r="AU581" s="45">
        <v>0</v>
      </c>
    </row>
    <row r="582" spans="2:47" x14ac:dyDescent="0.25">
      <c r="B582" s="27">
        <f t="shared" si="24"/>
        <v>0</v>
      </c>
      <c r="C582" s="15" t="str">
        <f t="shared" si="22"/>
        <v>Active</v>
      </c>
      <c r="D582" s="64">
        <f t="shared" si="25"/>
        <v>7</v>
      </c>
      <c r="E582" s="64">
        <f t="shared" si="23"/>
        <v>5801.9633682136264</v>
      </c>
      <c r="F582" s="45">
        <v>0</v>
      </c>
      <c r="G582" s="45">
        <v>0.16063785657827589</v>
      </c>
      <c r="H582" s="45">
        <v>0.34740646463403868</v>
      </c>
      <c r="I582" s="62">
        <v>0.56504852443061204</v>
      </c>
      <c r="J582" s="62">
        <v>0.81904791250711395</v>
      </c>
      <c r="K582" s="45">
        <v>1.1157124205792817</v>
      </c>
      <c r="L582" s="45">
        <v>1.462908650979871</v>
      </c>
      <c r="M582" s="63">
        <v>1.8693878280693279</v>
      </c>
      <c r="N582" s="63">
        <v>2.3428297251181074</v>
      </c>
      <c r="O582" s="45">
        <v>2.8901426546904663</v>
      </c>
      <c r="P582" s="45">
        <v>3.5228271082653633</v>
      </c>
      <c r="Q582" s="45">
        <v>4.2550781927988695</v>
      </c>
      <c r="R582" s="45">
        <v>5.1022165259251597</v>
      </c>
      <c r="S582" s="45">
        <v>6.0828934541485502</v>
      </c>
      <c r="T582" s="45">
        <v>7.2177558175978103</v>
      </c>
      <c r="U582" s="45">
        <v>8.530687830133143</v>
      </c>
      <c r="V582" s="45">
        <v>53.98530800979615</v>
      </c>
      <c r="W582" s="45">
        <v>99.657810279479449</v>
      </c>
      <c r="X582" s="45">
        <v>145.54842920691843</v>
      </c>
      <c r="Y582" s="45">
        <v>191.65362881684268</v>
      </c>
      <c r="Z582" s="45">
        <v>237.96519422630124</v>
      </c>
      <c r="AA582" s="45">
        <v>1009.3229769196849</v>
      </c>
      <c r="AB582" s="45">
        <v>1035.7866130381467</v>
      </c>
      <c r="AC582" s="45">
        <v>1062.5660880283126</v>
      </c>
      <c r="AD582" s="45">
        <v>1089.6059375315335</v>
      </c>
      <c r="AE582" s="45">
        <v>1116.8355490347312</v>
      </c>
      <c r="AF582" s="45">
        <v>1144.1685024087196</v>
      </c>
      <c r="AG582" s="45">
        <v>1171.4996425732422</v>
      </c>
      <c r="AH582" s="45">
        <v>1198.6988548218496</v>
      </c>
      <c r="AI582" s="45">
        <v>1225.6089335051036</v>
      </c>
      <c r="AJ582" s="45">
        <v>1252.0404409393645</v>
      </c>
      <c r="AK582" s="45">
        <v>1277.7646425044634</v>
      </c>
      <c r="AL582" s="45">
        <v>1302.510220281212</v>
      </c>
      <c r="AM582" s="45">
        <v>1325.9531318823508</v>
      </c>
      <c r="AN582" s="45">
        <v>1347.7110911458806</v>
      </c>
      <c r="AO582" s="45">
        <v>1367.3384422496006</v>
      </c>
      <c r="AP582" s="45">
        <v>1384.3190064008772</v>
      </c>
      <c r="AQ582" s="45">
        <v>1398.0612502005267</v>
      </c>
      <c r="AR582" s="45">
        <v>1398.8226930744797</v>
      </c>
      <c r="AS582" s="45">
        <v>1395.0399188609313</v>
      </c>
      <c r="AT582" s="45">
        <v>0</v>
      </c>
      <c r="AU582" s="45">
        <v>0</v>
      </c>
    </row>
    <row r="583" spans="2:47" x14ac:dyDescent="0.25">
      <c r="B583" s="27">
        <f t="shared" si="24"/>
        <v>0</v>
      </c>
      <c r="C583" s="15" t="str">
        <f t="shared" si="22"/>
        <v>Active</v>
      </c>
      <c r="D583" s="64">
        <f t="shared" si="25"/>
        <v>8</v>
      </c>
      <c r="E583" s="64">
        <f t="shared" si="23"/>
        <v>5899.0149610404824</v>
      </c>
      <c r="F583" s="45">
        <v>0</v>
      </c>
      <c r="G583" s="45">
        <v>0.16063785657827589</v>
      </c>
      <c r="H583" s="45">
        <v>0.34740646463403868</v>
      </c>
      <c r="I583" s="62">
        <v>0.56504852443061204</v>
      </c>
      <c r="J583" s="62">
        <v>0.81904791250711395</v>
      </c>
      <c r="K583" s="45">
        <v>1.1157124205792817</v>
      </c>
      <c r="L583" s="45">
        <v>1.462908650979871</v>
      </c>
      <c r="M583" s="63">
        <v>1.8693878280693279</v>
      </c>
      <c r="N583" s="63">
        <v>2.3457940388705896</v>
      </c>
      <c r="O583" s="45">
        <v>2.9013542301916178</v>
      </c>
      <c r="P583" s="45">
        <v>3.5437049459041408</v>
      </c>
      <c r="Q583" s="45">
        <v>4.2872797873111885</v>
      </c>
      <c r="R583" s="45">
        <v>5.1476567418472179</v>
      </c>
      <c r="S583" s="45">
        <v>6.1438004382774567</v>
      </c>
      <c r="T583" s="45">
        <v>7.2967044132463705</v>
      </c>
      <c r="U583" s="45">
        <v>8.6306539683971693</v>
      </c>
      <c r="V583" s="45">
        <v>54.849442774703043</v>
      </c>
      <c r="W583" s="45">
        <v>101.28975926218139</v>
      </c>
      <c r="X583" s="45">
        <v>147.95184278538892</v>
      </c>
      <c r="Y583" s="45">
        <v>194.83209903198642</v>
      </c>
      <c r="Z583" s="45">
        <v>241.92217630115957</v>
      </c>
      <c r="AA583" s="45">
        <v>1026.2654076978624</v>
      </c>
      <c r="AB583" s="45">
        <v>1053.1733621744745</v>
      </c>
      <c r="AC583" s="45">
        <v>1080.4024617022651</v>
      </c>
      <c r="AD583" s="45">
        <v>1107.8963121127188</v>
      </c>
      <c r="AE583" s="45">
        <v>1135.5831170056879</v>
      </c>
      <c r="AF583" s="45">
        <v>1163.3750072585769</v>
      </c>
      <c r="AG583" s="45">
        <v>1191.1650645928937</v>
      </c>
      <c r="AH583" s="45">
        <v>1218.820992234422</v>
      </c>
      <c r="AI583" s="45">
        <v>1246.1829480271795</v>
      </c>
      <c r="AJ583" s="45">
        <v>1273.0583168632313</v>
      </c>
      <c r="AK583" s="45">
        <v>1299.2145270132235</v>
      </c>
      <c r="AL583" s="45">
        <v>1324.3757087850572</v>
      </c>
      <c r="AM583" s="45">
        <v>1348.2123824921193</v>
      </c>
      <c r="AN583" s="45">
        <v>1370.3358466189575</v>
      </c>
      <c r="AO583" s="45">
        <v>1390.292965580805</v>
      </c>
      <c r="AP583" s="45">
        <v>1407.5588958157616</v>
      </c>
      <c r="AQ583" s="45">
        <v>1421.5321729157467</v>
      </c>
      <c r="AR583" s="45">
        <v>1422.3113252610144</v>
      </c>
      <c r="AS583" s="45">
        <v>1418.4693966535858</v>
      </c>
      <c r="AT583" s="45">
        <v>0</v>
      </c>
      <c r="AU583" s="45">
        <v>0</v>
      </c>
    </row>
    <row r="584" spans="2:47" x14ac:dyDescent="0.25">
      <c r="B584" s="27">
        <f t="shared" si="24"/>
        <v>0</v>
      </c>
      <c r="C584" s="15" t="str">
        <f t="shared" si="22"/>
        <v>Active</v>
      </c>
      <c r="D584" s="64">
        <f t="shared" si="25"/>
        <v>9</v>
      </c>
      <c r="E584" s="64">
        <f t="shared" si="23"/>
        <v>5995.863693253119</v>
      </c>
      <c r="F584" s="45">
        <v>0</v>
      </c>
      <c r="G584" s="45">
        <v>0.16063785657827589</v>
      </c>
      <c r="H584" s="45">
        <v>0.34740646463403868</v>
      </c>
      <c r="I584" s="62">
        <v>0.56504852443061204</v>
      </c>
      <c r="J584" s="62">
        <v>0.81904791250711395</v>
      </c>
      <c r="K584" s="45">
        <v>1.1157124205792817</v>
      </c>
      <c r="L584" s="45">
        <v>1.462908650979871</v>
      </c>
      <c r="M584" s="63">
        <v>1.8693878280693279</v>
      </c>
      <c r="N584" s="63">
        <v>2.3457940388705896</v>
      </c>
      <c r="O584" s="45">
        <v>2.9046734837168944</v>
      </c>
      <c r="P584" s="45">
        <v>3.5564739606419726</v>
      </c>
      <c r="Q584" s="45">
        <v>4.3111505474497775</v>
      </c>
      <c r="R584" s="45">
        <v>5.1845382408688057</v>
      </c>
      <c r="S584" s="45">
        <v>6.1959145046246462</v>
      </c>
      <c r="T584" s="45">
        <v>7.3666190550159243</v>
      </c>
      <c r="U584" s="45">
        <v>8.7213376898733852</v>
      </c>
      <c r="V584" s="45">
        <v>55.70334711444395</v>
      </c>
      <c r="W584" s="45">
        <v>102.91052162668603</v>
      </c>
      <c r="X584" s="45">
        <v>150.34310553980299</v>
      </c>
      <c r="Y584" s="45">
        <v>197.99744651043937</v>
      </c>
      <c r="Z584" s="45">
        <v>245.86505646117007</v>
      </c>
      <c r="AA584" s="45">
        <v>1043.1813426083859</v>
      </c>
      <c r="AB584" s="45">
        <v>1070.5329420029577</v>
      </c>
      <c r="AC584" s="45">
        <v>1098.2109852859605</v>
      </c>
      <c r="AD584" s="45">
        <v>1126.1581501888352</v>
      </c>
      <c r="AE584" s="45">
        <v>1154.3014585734902</v>
      </c>
      <c r="AF584" s="45">
        <v>1182.5515949381563</v>
      </c>
      <c r="AG584" s="45">
        <v>1210.7998809705878</v>
      </c>
      <c r="AH584" s="45">
        <v>1238.9118416696995</v>
      </c>
      <c r="AI584" s="45">
        <v>1266.7250029895795</v>
      </c>
      <c r="AJ584" s="45">
        <v>1294.0435778873773</v>
      </c>
      <c r="AK584" s="45">
        <v>1320.6311640352453</v>
      </c>
      <c r="AL584" s="45">
        <v>1346.2073476253922</v>
      </c>
      <c r="AM584" s="45">
        <v>1370.4372206090245</v>
      </c>
      <c r="AN584" s="45">
        <v>1392.9256765042007</v>
      </c>
      <c r="AO584" s="45">
        <v>1413.2121118694797</v>
      </c>
      <c r="AP584" s="45">
        <v>1430.7630318767924</v>
      </c>
      <c r="AQ584" s="45">
        <v>1444.9670563091863</v>
      </c>
      <c r="AR584" s="45">
        <v>1445.7649307580652</v>
      </c>
      <c r="AS584" s="45">
        <v>1441.8648571115302</v>
      </c>
      <c r="AT584" s="45">
        <v>0</v>
      </c>
      <c r="AU584" s="45">
        <v>0</v>
      </c>
    </row>
    <row r="585" spans="2:47" x14ac:dyDescent="0.25">
      <c r="B585" s="27">
        <f t="shared" si="24"/>
        <v>0</v>
      </c>
      <c r="C585" s="15" t="str">
        <f t="shared" si="22"/>
        <v>Active</v>
      </c>
      <c r="D585" s="64">
        <f t="shared" si="25"/>
        <v>10</v>
      </c>
      <c r="E585" s="64">
        <f t="shared" si="23"/>
        <v>6092.5031227000363</v>
      </c>
      <c r="F585" s="45">
        <v>0</v>
      </c>
      <c r="G585" s="45">
        <v>0.16063785657827589</v>
      </c>
      <c r="H585" s="45">
        <v>0.34740646463403868</v>
      </c>
      <c r="I585" s="62">
        <v>0.56504852443061204</v>
      </c>
      <c r="J585" s="62">
        <v>0.81904791250711395</v>
      </c>
      <c r="K585" s="45">
        <v>1.1157124205792817</v>
      </c>
      <c r="L585" s="45">
        <v>1.462908650979871</v>
      </c>
      <c r="M585" s="63">
        <v>1.8693878280693279</v>
      </c>
      <c r="N585" s="63">
        <v>2.3457940388705896</v>
      </c>
      <c r="O585" s="45">
        <v>2.9046734837168944</v>
      </c>
      <c r="P585" s="45">
        <v>3.5601846144051157</v>
      </c>
      <c r="Q585" s="45">
        <v>4.3257162214773768</v>
      </c>
      <c r="R585" s="45">
        <v>5.2118615969108504</v>
      </c>
      <c r="S585" s="45">
        <v>6.2382105769788154</v>
      </c>
      <c r="T585" s="45">
        <v>7.4264485214829392</v>
      </c>
      <c r="U585" s="45">
        <v>8.8016611112761627</v>
      </c>
      <c r="V585" s="45">
        <v>56.545923080227332</v>
      </c>
      <c r="W585" s="45">
        <v>104.51897883302364</v>
      </c>
      <c r="X585" s="45">
        <v>152.72107783408558</v>
      </c>
      <c r="Y585" s="45">
        <v>201.14851004406134</v>
      </c>
      <c r="Z585" s="45">
        <v>249.79265148563837</v>
      </c>
      <c r="AA585" s="45">
        <v>1060.069693680377</v>
      </c>
      <c r="AB585" s="45">
        <v>1087.8642385351945</v>
      </c>
      <c r="AC585" s="45">
        <v>1115.9905185449729</v>
      </c>
      <c r="AD585" s="45">
        <v>1144.3902851406624</v>
      </c>
      <c r="AE585" s="45">
        <v>1172.9893807063272</v>
      </c>
      <c r="AF585" s="45">
        <v>1201.6970461091876</v>
      </c>
      <c r="AG585" s="45">
        <v>1230.4028463287425</v>
      </c>
      <c r="AH585" s="45">
        <v>1258.9701321683565</v>
      </c>
      <c r="AI585" s="45">
        <v>1287.2338025360439</v>
      </c>
      <c r="AJ585" s="45">
        <v>1314.9949042085409</v>
      </c>
      <c r="AK585" s="45">
        <v>1342.0132110764707</v>
      </c>
      <c r="AL585" s="45">
        <v>1368.0037732291237</v>
      </c>
      <c r="AM585" s="45">
        <v>1392.6262635928013</v>
      </c>
      <c r="AN585" s="45">
        <v>1415.479181559584</v>
      </c>
      <c r="AO585" s="45">
        <v>1436.0944682420413</v>
      </c>
      <c r="AP585" s="45">
        <v>1453.9299915998674</v>
      </c>
      <c r="AQ585" s="45">
        <v>1468.3644714061468</v>
      </c>
      <c r="AR585" s="45">
        <v>1469.1822015952312</v>
      </c>
      <c r="AS585" s="45">
        <v>1465.225103706779</v>
      </c>
      <c r="AT585" s="45">
        <v>0</v>
      </c>
      <c r="AU585" s="45">
        <v>0</v>
      </c>
    </row>
    <row r="586" spans="2:47" x14ac:dyDescent="0.25">
      <c r="B586" s="27">
        <f t="shared" si="24"/>
        <v>0</v>
      </c>
      <c r="C586" s="15" t="str">
        <f t="shared" si="22"/>
        <v>Active</v>
      </c>
      <c r="D586" s="64">
        <f t="shared" si="25"/>
        <v>11</v>
      </c>
      <c r="E586" s="64">
        <f t="shared" si="23"/>
        <v>6188.9264094213704</v>
      </c>
      <c r="F586" s="45">
        <v>0</v>
      </c>
      <c r="G586" s="45">
        <v>0.16063785657827589</v>
      </c>
      <c r="H586" s="45">
        <v>0.34740646463403868</v>
      </c>
      <c r="I586" s="62">
        <v>0.56504852443061204</v>
      </c>
      <c r="J586" s="62">
        <v>0.81904791250711395</v>
      </c>
      <c r="K586" s="45">
        <v>1.1157124205792817</v>
      </c>
      <c r="L586" s="45">
        <v>1.462908650979871</v>
      </c>
      <c r="M586" s="63">
        <v>1.8693878280693279</v>
      </c>
      <c r="N586" s="63">
        <v>2.3457940388705896</v>
      </c>
      <c r="O586" s="45">
        <v>2.9046734837168944</v>
      </c>
      <c r="P586" s="45">
        <v>3.5601846144051157</v>
      </c>
      <c r="Q586" s="45">
        <v>4.3298594196887512</v>
      </c>
      <c r="R586" s="45">
        <v>5.2284805651800585</v>
      </c>
      <c r="S586" s="45">
        <v>6.2695130129551462</v>
      </c>
      <c r="T586" s="45">
        <v>7.4749872085430216</v>
      </c>
      <c r="U586" s="45">
        <v>8.8703880784919331</v>
      </c>
      <c r="V586" s="45">
        <v>57.375912605436547</v>
      </c>
      <c r="W586" s="45">
        <v>106.11385030440222</v>
      </c>
      <c r="X586" s="45">
        <v>155.08445600739779</v>
      </c>
      <c r="Y586" s="45">
        <v>204.28396234723567</v>
      </c>
      <c r="Z586" s="45">
        <v>253.70360996392594</v>
      </c>
      <c r="AA586" s="45">
        <v>1076.9292374779645</v>
      </c>
      <c r="AB586" s="45">
        <v>1105.1659991347806</v>
      </c>
      <c r="AC586" s="45">
        <v>1133.7397793879313</v>
      </c>
      <c r="AD586" s="45">
        <v>1162.5914052690114</v>
      </c>
      <c r="AE586" s="45">
        <v>1191.6455420699133</v>
      </c>
      <c r="AF586" s="45">
        <v>1220.8099899265299</v>
      </c>
      <c r="AG586" s="45">
        <v>1249.9725606177444</v>
      </c>
      <c r="AH586" s="45">
        <v>1278.9944349979494</v>
      </c>
      <c r="AI586" s="45">
        <v>1307.7078900297752</v>
      </c>
      <c r="AJ586" s="45">
        <v>1335.9108123635556</v>
      </c>
      <c r="AK586" s="45">
        <v>1363.3591592710995</v>
      </c>
      <c r="AL586" s="45">
        <v>1389.763453152799</v>
      </c>
      <c r="AM586" s="45">
        <v>1414.7779576983921</v>
      </c>
      <c r="AN586" s="45">
        <v>1437.994789525442</v>
      </c>
      <c r="AO586" s="45">
        <v>1458.9384472794125</v>
      </c>
      <c r="AP586" s="45">
        <v>1477.0581763809857</v>
      </c>
      <c r="AQ586" s="45">
        <v>1491.7228130647725</v>
      </c>
      <c r="AR586" s="45">
        <v>1492.5616714443236</v>
      </c>
      <c r="AS586" s="45">
        <v>1488.5487978467863</v>
      </c>
      <c r="AT586" s="45">
        <v>0</v>
      </c>
      <c r="AU586" s="45">
        <v>0</v>
      </c>
    </row>
    <row r="587" spans="2:47" x14ac:dyDescent="0.25">
      <c r="B587" s="27">
        <f t="shared" si="24"/>
        <v>0</v>
      </c>
      <c r="C587" s="15" t="str">
        <f t="shared" si="22"/>
        <v>Active</v>
      </c>
      <c r="D587" s="64">
        <f t="shared" si="25"/>
        <v>12</v>
      </c>
      <c r="E587" s="64">
        <f t="shared" si="23"/>
        <v>6285.1263095267423</v>
      </c>
      <c r="F587" s="45">
        <v>0</v>
      </c>
      <c r="G587" s="45">
        <v>0.16063785657827589</v>
      </c>
      <c r="H587" s="45">
        <v>0.34740646463403868</v>
      </c>
      <c r="I587" s="62">
        <v>0.56504852443061204</v>
      </c>
      <c r="J587" s="62">
        <v>0.81904791250711395</v>
      </c>
      <c r="K587" s="45">
        <v>1.1157124205792817</v>
      </c>
      <c r="L587" s="45">
        <v>1.462908650979871</v>
      </c>
      <c r="M587" s="63">
        <v>1.8693878280693279</v>
      </c>
      <c r="N587" s="63">
        <v>2.3457940388705896</v>
      </c>
      <c r="O587" s="45">
        <v>2.9046734837168944</v>
      </c>
      <c r="P587" s="45">
        <v>3.5601846144051157</v>
      </c>
      <c r="Q587" s="45">
        <v>4.3298594196887512</v>
      </c>
      <c r="R587" s="45">
        <v>5.2330914473644619</v>
      </c>
      <c r="S587" s="45">
        <v>6.2884846800259799</v>
      </c>
      <c r="T587" s="45">
        <v>7.5108639081129871</v>
      </c>
      <c r="U587" s="45">
        <v>8.9261126391054582</v>
      </c>
      <c r="V587" s="45">
        <v>58.191884898720971</v>
      </c>
      <c r="W587" s="45">
        <v>107.69367973116101</v>
      </c>
      <c r="X587" s="45">
        <v>157.43175757946454</v>
      </c>
      <c r="Y587" s="45">
        <v>207.40229415445592</v>
      </c>
      <c r="Z587" s="45">
        <v>257.59639527671101</v>
      </c>
      <c r="AA587" s="45">
        <v>1093.7585843580907</v>
      </c>
      <c r="AB587" s="45">
        <v>1122.4368009955222</v>
      </c>
      <c r="AC587" s="45">
        <v>1151.4573115567071</v>
      </c>
      <c r="AD587" s="45">
        <v>1180.7600206904447</v>
      </c>
      <c r="AE587" s="45">
        <v>1210.2684191248263</v>
      </c>
      <c r="AF587" s="45">
        <v>1239.8888693362801</v>
      </c>
      <c r="AG587" s="45">
        <v>1269.5074336176738</v>
      </c>
      <c r="AH587" s="45">
        <v>1298.9831273656018</v>
      </c>
      <c r="AI587" s="45">
        <v>1328.1456109898245</v>
      </c>
      <c r="AJ587" s="45">
        <v>1356.7896174085884</v>
      </c>
      <c r="AK587" s="45">
        <v>1384.667294830429</v>
      </c>
      <c r="AL587" s="45">
        <v>1411.4846468367273</v>
      </c>
      <c r="AM587" s="45">
        <v>1436.8905381814316</v>
      </c>
      <c r="AN587" s="45">
        <v>1460.4707146394883</v>
      </c>
      <c r="AO587" s="45">
        <v>1481.7422460135651</v>
      </c>
      <c r="AP587" s="45">
        <v>1500.1457705619782</v>
      </c>
      <c r="AQ587" s="45">
        <v>1515.0402582162353</v>
      </c>
      <c r="AR587" s="45">
        <v>1515.9016751208144</v>
      </c>
      <c r="AS587" s="45">
        <v>1511.8344196231074</v>
      </c>
      <c r="AT587" s="45">
        <v>0</v>
      </c>
      <c r="AU587" s="45">
        <v>0</v>
      </c>
    </row>
    <row r="588" spans="2:47" x14ac:dyDescent="0.25">
      <c r="B588" s="27">
        <f t="shared" si="24"/>
        <v>0</v>
      </c>
      <c r="C588" s="15" t="str">
        <f t="shared" si="22"/>
        <v>Active</v>
      </c>
      <c r="D588" s="64">
        <f t="shared" si="25"/>
        <v>13</v>
      </c>
      <c r="E588" s="64">
        <f t="shared" si="23"/>
        <v>6381.0953325385226</v>
      </c>
      <c r="F588" s="45">
        <v>0</v>
      </c>
      <c r="G588" s="45">
        <v>0.16063785657827589</v>
      </c>
      <c r="H588" s="45">
        <v>0.34740646463403868</v>
      </c>
      <c r="I588" s="62">
        <v>0.56504852443061204</v>
      </c>
      <c r="J588" s="62">
        <v>0.81904791250711395</v>
      </c>
      <c r="K588" s="45">
        <v>1.1157124205792817</v>
      </c>
      <c r="L588" s="45">
        <v>1.462908650979871</v>
      </c>
      <c r="M588" s="63">
        <v>1.8693878280693279</v>
      </c>
      <c r="N588" s="63">
        <v>2.3457940388705896</v>
      </c>
      <c r="O588" s="45">
        <v>2.9046734837168944</v>
      </c>
      <c r="P588" s="45">
        <v>3.5601846144051157</v>
      </c>
      <c r="Q588" s="45">
        <v>4.3298594196887512</v>
      </c>
      <c r="R588" s="45">
        <v>5.2330914473644619</v>
      </c>
      <c r="S588" s="45">
        <v>6.2935995791581849</v>
      </c>
      <c r="T588" s="45">
        <v>7.5325137660696129</v>
      </c>
      <c r="U588" s="45">
        <v>8.9672303266567752</v>
      </c>
      <c r="V588" s="45">
        <v>58.992208698722081</v>
      </c>
      <c r="W588" s="45">
        <v>109.25680828906246</v>
      </c>
      <c r="X588" s="45">
        <v>159.76129542609576</v>
      </c>
      <c r="Y588" s="45">
        <v>210.50178934740049</v>
      </c>
      <c r="Z588" s="45">
        <v>261.46926166962277</v>
      </c>
      <c r="AA588" s="45">
        <v>1110.5561827364236</v>
      </c>
      <c r="AB588" s="45">
        <v>1139.6750555866811</v>
      </c>
      <c r="AC588" s="45">
        <v>1169.1414892553298</v>
      </c>
      <c r="AD588" s="45">
        <v>1198.8944681547889</v>
      </c>
      <c r="AE588" s="45">
        <v>1228.8563111381734</v>
      </c>
      <c r="AF588" s="45">
        <v>1258.9319462878723</v>
      </c>
      <c r="AG588" s="45">
        <v>1289.0056903579725</v>
      </c>
      <c r="AH588" s="45">
        <v>1318.9343980531651</v>
      </c>
      <c r="AI588" s="45">
        <v>1348.5451189505641</v>
      </c>
      <c r="AJ588" s="45">
        <v>1377.6294390125797</v>
      </c>
      <c r="AK588" s="45">
        <v>1405.935705380557</v>
      </c>
      <c r="AL588" s="45">
        <v>1433.1654121977901</v>
      </c>
      <c r="AM588" s="45">
        <v>1458.9620361570107</v>
      </c>
      <c r="AN588" s="45">
        <v>1482.9049647718709</v>
      </c>
      <c r="AO588" s="45">
        <v>1504.5038533479919</v>
      </c>
      <c r="AP588" s="45">
        <v>1523.1907491431755</v>
      </c>
      <c r="AQ588" s="45">
        <v>1538.314773872843</v>
      </c>
      <c r="AR588" s="45">
        <v>1539.2003598727249</v>
      </c>
      <c r="AS588" s="45">
        <v>1535.0802819728265</v>
      </c>
      <c r="AT588" s="45">
        <v>0</v>
      </c>
      <c r="AU588" s="45">
        <v>0</v>
      </c>
    </row>
    <row r="589" spans="2:47" x14ac:dyDescent="0.25">
      <c r="B589" s="27">
        <f t="shared" si="24"/>
        <v>0</v>
      </c>
      <c r="C589" s="15" t="str">
        <f t="shared" si="22"/>
        <v>Active</v>
      </c>
      <c r="D589" s="64">
        <f t="shared" si="25"/>
        <v>14</v>
      </c>
      <c r="E589" s="64">
        <f t="shared" si="23"/>
        <v>6476.8257367042106</v>
      </c>
      <c r="F589" s="45">
        <v>0</v>
      </c>
      <c r="G589" s="45">
        <v>0.16063785657827589</v>
      </c>
      <c r="H589" s="45">
        <v>0.34740646463403868</v>
      </c>
      <c r="I589" s="62">
        <v>0.56504852443061204</v>
      </c>
      <c r="J589" s="62">
        <v>0.81904791250711395</v>
      </c>
      <c r="K589" s="45">
        <v>1.1157124205792817</v>
      </c>
      <c r="L589" s="45">
        <v>1.462908650979871</v>
      </c>
      <c r="M589" s="63">
        <v>1.8693878280693279</v>
      </c>
      <c r="N589" s="63">
        <v>2.3457940388705896</v>
      </c>
      <c r="O589" s="45">
        <v>2.9046734837168944</v>
      </c>
      <c r="P589" s="45">
        <v>3.5601846144051157</v>
      </c>
      <c r="Q589" s="45">
        <v>4.3298594196887512</v>
      </c>
      <c r="R589" s="45">
        <v>5.2330914473644619</v>
      </c>
      <c r="S589" s="45">
        <v>6.2935995791581849</v>
      </c>
      <c r="T589" s="45">
        <v>7.5381601937174638</v>
      </c>
      <c r="U589" s="45">
        <v>8.991919593418551</v>
      </c>
      <c r="V589" s="45">
        <v>59.775032562804142</v>
      </c>
      <c r="W589" s="45">
        <v>110.80135377115437</v>
      </c>
      <c r="X589" s="45">
        <v>162.07115574170737</v>
      </c>
      <c r="Y589" s="45">
        <v>213.58050173619844</v>
      </c>
      <c r="Z589" s="45">
        <v>265.32022984208817</v>
      </c>
      <c r="AA589" s="45">
        <v>1127.3202827073339</v>
      </c>
      <c r="AB589" s="45">
        <v>1156.878971361949</v>
      </c>
      <c r="AC589" s="45">
        <v>1186.7904789384927</v>
      </c>
      <c r="AD589" s="45">
        <v>1216.9928719062066</v>
      </c>
      <c r="AE589" s="45">
        <v>1247.4073001134095</v>
      </c>
      <c r="AF589" s="45">
        <v>1277.9372607326427</v>
      </c>
      <c r="AG589" s="45">
        <v>1308.4653291893444</v>
      </c>
      <c r="AH589" s="45">
        <v>1338.8462045725987</v>
      </c>
      <c r="AI589" s="45">
        <v>1368.9043317173437</v>
      </c>
      <c r="AJ589" s="45">
        <v>1398.4281568378431</v>
      </c>
      <c r="AK589" s="45">
        <v>1427.1622345018552</v>
      </c>
      <c r="AL589" s="45">
        <v>1454.8035593725797</v>
      </c>
      <c r="AM589" s="45">
        <v>1480.9902316038135</v>
      </c>
      <c r="AN589" s="45">
        <v>1505.2952937621342</v>
      </c>
      <c r="AO589" s="45">
        <v>1527.2210018157919</v>
      </c>
      <c r="AP589" s="45">
        <v>1546.1908290694353</v>
      </c>
      <c r="AQ589" s="45">
        <v>1561.5440680694851</v>
      </c>
      <c r="AR589" s="45">
        <v>1562.4556383761424</v>
      </c>
      <c r="AS589" s="45">
        <v>1558.2844856448678</v>
      </c>
      <c r="AT589" s="45">
        <v>0</v>
      </c>
      <c r="AU589" s="45">
        <v>0</v>
      </c>
    </row>
    <row r="590" spans="2:47" x14ac:dyDescent="0.25">
      <c r="B590" s="27">
        <f t="shared" si="24"/>
        <v>0</v>
      </c>
      <c r="C590" s="15" t="str">
        <f t="shared" si="22"/>
        <v>Active</v>
      </c>
      <c r="D590" s="64">
        <f t="shared" si="25"/>
        <v>15</v>
      </c>
      <c r="E590" s="64">
        <f t="shared" si="23"/>
        <v>6572.3097356050312</v>
      </c>
      <c r="F590" s="45">
        <v>0</v>
      </c>
      <c r="G590" s="45">
        <v>0.16063785657827589</v>
      </c>
      <c r="H590" s="45">
        <v>0.34740646463403868</v>
      </c>
      <c r="I590" s="62">
        <v>0.56504852443061204</v>
      </c>
      <c r="J590" s="62">
        <v>0.81904791250711395</v>
      </c>
      <c r="K590" s="45">
        <v>1.1157124205792817</v>
      </c>
      <c r="L590" s="45">
        <v>1.462908650979871</v>
      </c>
      <c r="M590" s="63">
        <v>1.8693878280693279</v>
      </c>
      <c r="N590" s="63">
        <v>2.3457940388705896</v>
      </c>
      <c r="O590" s="45">
        <v>2.9046734837168944</v>
      </c>
      <c r="P590" s="45">
        <v>3.5601846144051157</v>
      </c>
      <c r="Q590" s="45">
        <v>4.3298594196887512</v>
      </c>
      <c r="R590" s="45">
        <v>5.2330914473644619</v>
      </c>
      <c r="S590" s="45">
        <v>6.2935995791581849</v>
      </c>
      <c r="T590" s="45">
        <v>7.5381601937174638</v>
      </c>
      <c r="U590" s="45">
        <v>8.9981171327754002</v>
      </c>
      <c r="V590" s="45">
        <v>60.538260767198956</v>
      </c>
      <c r="W590" s="45">
        <v>112.32518705853836</v>
      </c>
      <c r="X590" s="45">
        <v>164.35917507405696</v>
      </c>
      <c r="Y590" s="45">
        <v>216.63623265206172</v>
      </c>
      <c r="Z590" s="45">
        <v>269.14706509242183</v>
      </c>
      <c r="AA590" s="45">
        <v>1144.0489340490194</v>
      </c>
      <c r="AB590" s="45">
        <v>1174.0465517701475</v>
      </c>
      <c r="AC590" s="45">
        <v>1204.4022373297864</v>
      </c>
      <c r="AD590" s="45">
        <v>1235.0531417117227</v>
      </c>
      <c r="AE590" s="45">
        <v>1265.9192488328626</v>
      </c>
      <c r="AF590" s="45">
        <v>1296.9026286851631</v>
      </c>
      <c r="AG590" s="45">
        <v>1327.8841198700243</v>
      </c>
      <c r="AH590" s="45">
        <v>1358.7162712847144</v>
      </c>
      <c r="AI590" s="45">
        <v>1389.2209295268904</v>
      </c>
      <c r="AJ590" s="45">
        <v>1419.183408753084</v>
      </c>
      <c r="AK590" s="45">
        <v>1448.3444800073987</v>
      </c>
      <c r="AL590" s="45">
        <v>1476.3966490760213</v>
      </c>
      <c r="AM590" s="45">
        <v>1502.9726518195307</v>
      </c>
      <c r="AN590" s="45">
        <v>1527.6391999897373</v>
      </c>
      <c r="AO590" s="45">
        <v>1549.8911662850464</v>
      </c>
      <c r="AP590" s="45">
        <v>1569.1434680910236</v>
      </c>
      <c r="AQ590" s="45">
        <v>1584.7255889009346</v>
      </c>
      <c r="AR590" s="45">
        <v>1585.6651905822227</v>
      </c>
      <c r="AS590" s="45">
        <v>1581.4449235320021</v>
      </c>
      <c r="AT590" s="45">
        <v>0</v>
      </c>
      <c r="AU590" s="45">
        <v>0</v>
      </c>
    </row>
    <row r="591" spans="2:47" x14ac:dyDescent="0.25">
      <c r="B591" s="27">
        <f t="shared" si="24"/>
        <v>0</v>
      </c>
      <c r="C591" s="15" t="str">
        <f t="shared" si="22"/>
        <v>Active</v>
      </c>
      <c r="D591" s="64">
        <f t="shared" si="25"/>
        <v>16</v>
      </c>
      <c r="E591" s="64">
        <f t="shared" si="23"/>
        <v>6663.5394943689716</v>
      </c>
      <c r="F591" s="45">
        <v>0</v>
      </c>
      <c r="G591" s="45">
        <v>0.16063785657827589</v>
      </c>
      <c r="H591" s="45">
        <v>0.34740646463403868</v>
      </c>
      <c r="I591" s="62">
        <v>0.56504852443061204</v>
      </c>
      <c r="J591" s="62">
        <v>0.81904791250711395</v>
      </c>
      <c r="K591" s="45">
        <v>1.1157124205792817</v>
      </c>
      <c r="L591" s="45">
        <v>1.462908650979871</v>
      </c>
      <c r="M591" s="63">
        <v>1.8693878280693279</v>
      </c>
      <c r="N591" s="63">
        <v>2.3457940388705896</v>
      </c>
      <c r="O591" s="45">
        <v>2.9046734837168944</v>
      </c>
      <c r="P591" s="45">
        <v>3.5601846144051157</v>
      </c>
      <c r="Q591" s="45">
        <v>4.3298594196887512</v>
      </c>
      <c r="R591" s="45">
        <v>5.2330914473644619</v>
      </c>
      <c r="S591" s="45">
        <v>6.2935995791581849</v>
      </c>
      <c r="T591" s="45">
        <v>7.5381601937174638</v>
      </c>
      <c r="U591" s="45">
        <v>8.9981171327754002</v>
      </c>
      <c r="V591" s="45">
        <v>60.381380888873387</v>
      </c>
      <c r="W591" s="45">
        <v>112.93240297345025</v>
      </c>
      <c r="X591" s="45">
        <v>165.73371297738609</v>
      </c>
      <c r="Y591" s="45">
        <v>218.78127776715013</v>
      </c>
      <c r="Z591" s="45">
        <v>272.06568778652451</v>
      </c>
      <c r="AA591" s="45">
        <v>1160.344588064788</v>
      </c>
      <c r="AB591" s="45">
        <v>1190.7698399528349</v>
      </c>
      <c r="AC591" s="45">
        <v>1221.5582756879166</v>
      </c>
      <c r="AD591" s="45">
        <v>1252.6461552542096</v>
      </c>
      <c r="AE591" s="45">
        <v>1283.9523277350779</v>
      </c>
      <c r="AF591" s="45">
        <v>1315.3774739578525</v>
      </c>
      <c r="AG591" s="45">
        <v>1346.8007419123612</v>
      </c>
      <c r="AH591" s="45">
        <v>1378.0725872819123</v>
      </c>
      <c r="AI591" s="45">
        <v>1409.0123272026187</v>
      </c>
      <c r="AJ591" s="45">
        <v>1439.4022264490784</v>
      </c>
      <c r="AK591" s="45">
        <v>1468.9793720478365</v>
      </c>
      <c r="AL591" s="45">
        <v>1497.4318987604286</v>
      </c>
      <c r="AM591" s="45">
        <v>1524.3873183414835</v>
      </c>
      <c r="AN591" s="45">
        <v>1549.4061766859893</v>
      </c>
      <c r="AO591" s="45">
        <v>1571.9761549718132</v>
      </c>
      <c r="AP591" s="45">
        <v>1591.5038359764189</v>
      </c>
      <c r="AQ591" s="45">
        <v>1607.3091470114405</v>
      </c>
      <c r="AR591" s="45">
        <v>1608.2792676877186</v>
      </c>
      <c r="AS591" s="45">
        <v>1604.0139893534983</v>
      </c>
      <c r="AT591" s="45">
        <v>0</v>
      </c>
      <c r="AU591" s="45">
        <v>0</v>
      </c>
    </row>
    <row r="592" spans="2:47" x14ac:dyDescent="0.25">
      <c r="B592" s="27">
        <f t="shared" si="24"/>
        <v>0</v>
      </c>
      <c r="C592" s="15" t="str">
        <f t="shared" si="22"/>
        <v>Active</v>
      </c>
      <c r="D592" s="64">
        <f t="shared" si="25"/>
        <v>17</v>
      </c>
      <c r="E592" s="64">
        <f t="shared" si="23"/>
        <v>6748.9208710877938</v>
      </c>
      <c r="F592" s="45">
        <v>0</v>
      </c>
      <c r="G592" s="45">
        <v>0.16063785657827589</v>
      </c>
      <c r="H592" s="45">
        <v>0.34740646463403868</v>
      </c>
      <c r="I592" s="62">
        <v>0.56504852443061204</v>
      </c>
      <c r="J592" s="62">
        <v>0.81904791250711395</v>
      </c>
      <c r="K592" s="45">
        <v>1.1157124205792817</v>
      </c>
      <c r="L592" s="45">
        <v>1.462908650979871</v>
      </c>
      <c r="M592" s="63">
        <v>1.8693878280693279</v>
      </c>
      <c r="N592" s="63">
        <v>2.3457940388705896</v>
      </c>
      <c r="O592" s="45">
        <v>2.9046734837168944</v>
      </c>
      <c r="P592" s="45">
        <v>3.5601846144051157</v>
      </c>
      <c r="Q592" s="45">
        <v>4.3298594196887512</v>
      </c>
      <c r="R592" s="45">
        <v>5.2330914473644619</v>
      </c>
      <c r="S592" s="45">
        <v>6.2935995791581849</v>
      </c>
      <c r="T592" s="45">
        <v>7.5381601937174638</v>
      </c>
      <c r="U592" s="45">
        <v>8.9981171327754002</v>
      </c>
      <c r="V592" s="45">
        <v>60.381380888873387</v>
      </c>
      <c r="W592" s="45">
        <v>112.78222943227333</v>
      </c>
      <c r="X592" s="45">
        <v>166.32956385913201</v>
      </c>
      <c r="Y592" s="45">
        <v>220.12596510725965</v>
      </c>
      <c r="Z592" s="45">
        <v>274.1619267512138</v>
      </c>
      <c r="AA592" s="45">
        <v>1175.7855190101955</v>
      </c>
      <c r="AB592" s="45">
        <v>1206.6160234913277</v>
      </c>
      <c r="AC592" s="45">
        <v>1237.8145616422698</v>
      </c>
      <c r="AD592" s="45">
        <v>1269.3165497575433</v>
      </c>
      <c r="AE592" s="45">
        <v>1301.0397622807893</v>
      </c>
      <c r="AF592" s="45">
        <v>1332.8835645222639</v>
      </c>
      <c r="AG592" s="45">
        <v>1364.7255034516006</v>
      </c>
      <c r="AH592" s="45">
        <v>1396.4140522945327</v>
      </c>
      <c r="AI592" s="45">
        <v>1427.7661325101508</v>
      </c>
      <c r="AJ592" s="45">
        <v>1458.5611206064366</v>
      </c>
      <c r="AK592" s="45">
        <v>1488.5326139716335</v>
      </c>
      <c r="AL592" s="45">
        <v>1517.3646068211497</v>
      </c>
      <c r="AM592" s="45">
        <v>1544.6796617907912</v>
      </c>
      <c r="AN592" s="45">
        <v>1570.0324831218957</v>
      </c>
      <c r="AO592" s="45">
        <v>1592.9039381438083</v>
      </c>
      <c r="AP592" s="45">
        <v>1612.6927120771884</v>
      </c>
      <c r="AQ592" s="45">
        <v>1628.7096765377323</v>
      </c>
      <c r="AR592" s="45">
        <v>1629.7110594124279</v>
      </c>
      <c r="AS592" s="45">
        <v>1625.4051964161313</v>
      </c>
      <c r="AT592" s="45">
        <v>0</v>
      </c>
      <c r="AU592" s="45">
        <v>0</v>
      </c>
    </row>
    <row r="593" spans="2:47" x14ac:dyDescent="0.25">
      <c r="B593" s="27">
        <f t="shared" si="24"/>
        <v>0</v>
      </c>
      <c r="C593" s="15" t="str">
        <f t="shared" si="22"/>
        <v>Active</v>
      </c>
      <c r="D593" s="64">
        <f t="shared" si="25"/>
        <v>18</v>
      </c>
      <c r="E593" s="64">
        <f t="shared" si="23"/>
        <v>6829.0602532649336</v>
      </c>
      <c r="F593" s="45">
        <v>0</v>
      </c>
      <c r="G593" s="45">
        <v>0.16063785657827589</v>
      </c>
      <c r="H593" s="45">
        <v>0.34740646463403868</v>
      </c>
      <c r="I593" s="62">
        <v>0.56504852443061204</v>
      </c>
      <c r="J593" s="62">
        <v>0.81904791250711395</v>
      </c>
      <c r="K593" s="45">
        <v>1.1157124205792817</v>
      </c>
      <c r="L593" s="45">
        <v>1.462908650979871</v>
      </c>
      <c r="M593" s="63">
        <v>1.8693878280693279</v>
      </c>
      <c r="N593" s="63">
        <v>2.3457940388705896</v>
      </c>
      <c r="O593" s="45">
        <v>2.9046734837168944</v>
      </c>
      <c r="P593" s="45">
        <v>3.5601846144051157</v>
      </c>
      <c r="Q593" s="45">
        <v>4.3298594196887512</v>
      </c>
      <c r="R593" s="45">
        <v>5.2330914473644619</v>
      </c>
      <c r="S593" s="45">
        <v>6.2935995791581849</v>
      </c>
      <c r="T593" s="45">
        <v>7.5381601937174638</v>
      </c>
      <c r="U593" s="45">
        <v>8.9981171327754002</v>
      </c>
      <c r="V593" s="45">
        <v>60.381380888873387</v>
      </c>
      <c r="W593" s="45">
        <v>112.78222943227333</v>
      </c>
      <c r="X593" s="45">
        <v>166.18609453291788</v>
      </c>
      <c r="Y593" s="45">
        <v>220.71075424362573</v>
      </c>
      <c r="Z593" s="45">
        <v>275.47735234619421</v>
      </c>
      <c r="AA593" s="45">
        <v>1190.4148045380527</v>
      </c>
      <c r="AB593" s="45">
        <v>1221.6293125367517</v>
      </c>
      <c r="AC593" s="45">
        <v>1253.2164514577582</v>
      </c>
      <c r="AD593" s="45">
        <v>1285.1108388849477</v>
      </c>
      <c r="AE593" s="45">
        <v>1317.2292318445377</v>
      </c>
      <c r="AF593" s="45">
        <v>1349.4697501382402</v>
      </c>
      <c r="AG593" s="45">
        <v>1381.7084248765973</v>
      </c>
      <c r="AH593" s="45">
        <v>1413.7918520916307</v>
      </c>
      <c r="AI593" s="45">
        <v>1445.5346847103983</v>
      </c>
      <c r="AJ593" s="45">
        <v>1476.7135640781994</v>
      </c>
      <c r="AK593" s="45">
        <v>1507.0587826341978</v>
      </c>
      <c r="AL593" s="45">
        <v>1536.2504130228128</v>
      </c>
      <c r="AM593" s="45">
        <v>1563.9063299796294</v>
      </c>
      <c r="AN593" s="45">
        <v>1589.5757040298413</v>
      </c>
      <c r="AO593" s="45">
        <v>1612.7329473353691</v>
      </c>
      <c r="AP593" s="45">
        <v>1632.7692625742413</v>
      </c>
      <c r="AQ593" s="45">
        <v>1648.9869408585055</v>
      </c>
      <c r="AR593" s="45">
        <v>1650.0205091392031</v>
      </c>
      <c r="AS593" s="45">
        <v>1645.6784566524386</v>
      </c>
      <c r="AT593" s="45">
        <v>0</v>
      </c>
      <c r="AU593" s="45">
        <v>0</v>
      </c>
    </row>
    <row r="594" spans="2:47" x14ac:dyDescent="0.25">
      <c r="B594" s="27">
        <f t="shared" si="24"/>
        <v>0</v>
      </c>
      <c r="C594" s="15" t="str">
        <f t="shared" si="22"/>
        <v>Active</v>
      </c>
      <c r="D594" s="64">
        <f t="shared" si="25"/>
        <v>19</v>
      </c>
      <c r="E594" s="64">
        <f t="shared" si="23"/>
        <v>6904.5113739226144</v>
      </c>
      <c r="F594" s="45">
        <v>0</v>
      </c>
      <c r="G594" s="45">
        <v>0.16063785657827589</v>
      </c>
      <c r="H594" s="45">
        <v>0.34740646463403868</v>
      </c>
      <c r="I594" s="62">
        <v>0.56504852443061204</v>
      </c>
      <c r="J594" s="62">
        <v>0.81904791250711395</v>
      </c>
      <c r="K594" s="45">
        <v>1.1157124205792817</v>
      </c>
      <c r="L594" s="45">
        <v>1.462908650979871</v>
      </c>
      <c r="M594" s="63">
        <v>1.8693878280693279</v>
      </c>
      <c r="N594" s="63">
        <v>2.3457940388705896</v>
      </c>
      <c r="O594" s="45">
        <v>2.9046734837168944</v>
      </c>
      <c r="P594" s="45">
        <v>3.5601846144051157</v>
      </c>
      <c r="Q594" s="45">
        <v>4.3298594196887512</v>
      </c>
      <c r="R594" s="45">
        <v>5.2330914473644619</v>
      </c>
      <c r="S594" s="45">
        <v>6.2935995791581849</v>
      </c>
      <c r="T594" s="45">
        <v>7.5381601937174638</v>
      </c>
      <c r="U594" s="45">
        <v>8.9981171327754002</v>
      </c>
      <c r="V594" s="45">
        <v>60.381380888873387</v>
      </c>
      <c r="W594" s="45">
        <v>112.78222943227333</v>
      </c>
      <c r="X594" s="45">
        <v>166.18609453291788</v>
      </c>
      <c r="Y594" s="45">
        <v>220.57397031129432</v>
      </c>
      <c r="Z594" s="45">
        <v>276.05134701145511</v>
      </c>
      <c r="AA594" s="45">
        <v>1204.2733444583398</v>
      </c>
      <c r="AB594" s="45">
        <v>1235.851682458883</v>
      </c>
      <c r="AC594" s="45">
        <v>1267.8070090051965</v>
      </c>
      <c r="AD594" s="45">
        <v>1300.07318574019</v>
      </c>
      <c r="AE594" s="45">
        <v>1332.5660066780649</v>
      </c>
      <c r="AF594" s="45">
        <v>1365.1824126706163</v>
      </c>
      <c r="AG594" s="45">
        <v>1397.7969999301092</v>
      </c>
      <c r="AH594" s="45">
        <v>1430.2545873502063</v>
      </c>
      <c r="AI594" s="45">
        <v>1462.3676801743457</v>
      </c>
      <c r="AJ594" s="45">
        <v>1493.9103300904021</v>
      </c>
      <c r="AK594" s="45">
        <v>1524.6097000850682</v>
      </c>
      <c r="AL594" s="45">
        <v>1554.1421492930549</v>
      </c>
      <c r="AM594" s="45">
        <v>1582.1211127022927</v>
      </c>
      <c r="AN594" s="45">
        <v>1608.0905196212352</v>
      </c>
      <c r="AO594" s="45">
        <v>1631.518667697741</v>
      </c>
      <c r="AP594" s="45">
        <v>1651.7896711576734</v>
      </c>
      <c r="AQ594" s="45">
        <v>1668.1976917821619</v>
      </c>
      <c r="AR594" s="45">
        <v>1669.2645549433073</v>
      </c>
      <c r="AS594" s="45">
        <v>1664.8906918168727</v>
      </c>
      <c r="AT594" s="45">
        <v>0</v>
      </c>
      <c r="AU594" s="45">
        <v>0</v>
      </c>
    </row>
    <row r="595" spans="2:47" x14ac:dyDescent="0.25">
      <c r="B595" s="27">
        <f t="shared" si="24"/>
        <v>0</v>
      </c>
      <c r="C595" s="15" t="str">
        <f t="shared" si="22"/>
        <v>Active</v>
      </c>
      <c r="D595" s="64">
        <f t="shared" si="25"/>
        <v>20</v>
      </c>
      <c r="E595" s="64">
        <f t="shared" si="23"/>
        <v>6975.7796044514589</v>
      </c>
      <c r="F595" s="45">
        <v>0</v>
      </c>
      <c r="G595" s="45">
        <v>0.16063785657827589</v>
      </c>
      <c r="H595" s="45">
        <v>0.34740646463403868</v>
      </c>
      <c r="I595" s="62">
        <v>0.56504852443061204</v>
      </c>
      <c r="J595" s="62">
        <v>0.81904791250711395</v>
      </c>
      <c r="K595" s="45">
        <v>1.1157124205792817</v>
      </c>
      <c r="L595" s="45">
        <v>1.462908650979871</v>
      </c>
      <c r="M595" s="63">
        <v>1.8693878280693279</v>
      </c>
      <c r="N595" s="63">
        <v>2.3457940388705896</v>
      </c>
      <c r="O595" s="45">
        <v>2.9046734837168944</v>
      </c>
      <c r="P595" s="45">
        <v>3.5601846144051157</v>
      </c>
      <c r="Q595" s="45">
        <v>4.3298594196887512</v>
      </c>
      <c r="R595" s="45">
        <v>5.2330914473644619</v>
      </c>
      <c r="S595" s="45">
        <v>6.2935995791581849</v>
      </c>
      <c r="T595" s="45">
        <v>7.5381601937174638</v>
      </c>
      <c r="U595" s="45">
        <v>8.9981171327754002</v>
      </c>
      <c r="V595" s="45">
        <v>60.381380888873387</v>
      </c>
      <c r="W595" s="45">
        <v>112.78222943227333</v>
      </c>
      <c r="X595" s="45">
        <v>166.18609453291788</v>
      </c>
      <c r="Y595" s="45">
        <v>220.57397031129432</v>
      </c>
      <c r="Z595" s="45">
        <v>275.92120850311642</v>
      </c>
      <c r="AA595" s="45">
        <v>1217.3999796800827</v>
      </c>
      <c r="AB595" s="45">
        <v>1249.3229959131891</v>
      </c>
      <c r="AC595" s="45">
        <v>1281.627130991021</v>
      </c>
      <c r="AD595" s="45">
        <v>1314.2455312910395</v>
      </c>
      <c r="AE595" s="45">
        <v>1347.0930795503382</v>
      </c>
      <c r="AF595" s="45">
        <v>1380.0656009585578</v>
      </c>
      <c r="AG595" s="45">
        <v>1413.0363338079383</v>
      </c>
      <c r="AH595" s="45">
        <v>1445.8484149694295</v>
      </c>
      <c r="AI595" s="45">
        <v>1478.3123168792686</v>
      </c>
      <c r="AJ595" s="45">
        <v>1510.1996398650347</v>
      </c>
      <c r="AK595" s="45">
        <v>1541.2345842355694</v>
      </c>
      <c r="AL595" s="45">
        <v>1571.0899933210094</v>
      </c>
      <c r="AM595" s="45">
        <v>1599.3750981126082</v>
      </c>
      <c r="AN595" s="45">
        <v>1625.6288645459949</v>
      </c>
      <c r="AO595" s="45">
        <v>1649.313799291331</v>
      </c>
      <c r="AP595" s="45">
        <v>1669.8073023416382</v>
      </c>
      <c r="AQ595" s="45">
        <v>1686.3958345043491</v>
      </c>
      <c r="AR595" s="45">
        <v>1687.4972949605301</v>
      </c>
      <c r="AS595" s="45">
        <v>1683.0959986909074</v>
      </c>
      <c r="AT595" s="45">
        <v>0</v>
      </c>
      <c r="AU595" s="45">
        <v>0</v>
      </c>
    </row>
    <row r="596" spans="2:47" x14ac:dyDescent="0.25">
      <c r="B596" s="27">
        <f t="shared" si="24"/>
        <v>0</v>
      </c>
      <c r="C596" s="15" t="str">
        <f t="shared" si="22"/>
        <v>Active</v>
      </c>
      <c r="D596" s="64">
        <f t="shared" si="25"/>
        <v>21</v>
      </c>
      <c r="E596" s="64">
        <f t="shared" si="23"/>
        <v>6939.9053872729237</v>
      </c>
      <c r="F596" s="45">
        <v>0</v>
      </c>
      <c r="G596" s="45">
        <v>0.16063785657827589</v>
      </c>
      <c r="H596" s="45">
        <v>0.34740646463403868</v>
      </c>
      <c r="I596" s="62">
        <v>0.56504852443061204</v>
      </c>
      <c r="J596" s="62">
        <v>0.81904791250711395</v>
      </c>
      <c r="K596" s="45">
        <v>1.1157124205792817</v>
      </c>
      <c r="L596" s="45">
        <v>1.462908650979871</v>
      </c>
      <c r="M596" s="63">
        <v>1.8693878280693279</v>
      </c>
      <c r="N596" s="63">
        <v>2.3457940388705896</v>
      </c>
      <c r="O596" s="45">
        <v>2.9046734837168944</v>
      </c>
      <c r="P596" s="45">
        <v>3.5601846144051157</v>
      </c>
      <c r="Q596" s="45">
        <v>4.3298594196887512</v>
      </c>
      <c r="R596" s="45">
        <v>5.2330914473644619</v>
      </c>
      <c r="S596" s="45">
        <v>6.2935995791581849</v>
      </c>
      <c r="T596" s="45">
        <v>7.5381601937174638</v>
      </c>
      <c r="U596" s="45">
        <v>8.9981171327754002</v>
      </c>
      <c r="V596" s="45">
        <v>60.381380888873387</v>
      </c>
      <c r="W596" s="45">
        <v>112.78222943227333</v>
      </c>
      <c r="X596" s="45">
        <v>166.18609453291788</v>
      </c>
      <c r="Y596" s="45">
        <v>220.57397031129432</v>
      </c>
      <c r="Z596" s="45">
        <v>275.92120850311642</v>
      </c>
      <c r="AA596" s="45">
        <v>1210.7969028436905</v>
      </c>
      <c r="AB596" s="45">
        <v>1242.5465419956329</v>
      </c>
      <c r="AC596" s="45">
        <v>1274.675222601709</v>
      </c>
      <c r="AD596" s="45">
        <v>1307.1164509105606</v>
      </c>
      <c r="AE596" s="45">
        <v>1339.7855681418021</v>
      </c>
      <c r="AF596" s="45">
        <v>1372.5789607934021</v>
      </c>
      <c r="AG596" s="45">
        <v>1405.3705503452104</v>
      </c>
      <c r="AH596" s="45">
        <v>1438.0043198948165</v>
      </c>
      <c r="AI596" s="45">
        <v>1470.2917645781401</v>
      </c>
      <c r="AJ596" s="45">
        <v>1502.0057179742978</v>
      </c>
      <c r="AK596" s="45">
        <v>1532.8718708482616</v>
      </c>
      <c r="AL596" s="45">
        <v>1562.5648352331536</v>
      </c>
      <c r="AM596" s="45">
        <v>1590.695956974196</v>
      </c>
      <c r="AN596" s="45">
        <v>1616.8066988266758</v>
      </c>
      <c r="AO596" s="45">
        <v>1640.3624805485665</v>
      </c>
      <c r="AP596" s="45">
        <v>1660.74407957265</v>
      </c>
      <c r="AQ596" s="45">
        <v>1677.2418304255202</v>
      </c>
      <c r="AR596" s="45">
        <v>1678.3261803227285</v>
      </c>
      <c r="AS596" s="45">
        <v>1673.9389418332403</v>
      </c>
      <c r="AT596" s="45">
        <v>0</v>
      </c>
      <c r="AU596" s="45">
        <v>0</v>
      </c>
    </row>
    <row r="597" spans="2:47" x14ac:dyDescent="0.25">
      <c r="B597" s="27">
        <f t="shared" si="24"/>
        <v>0</v>
      </c>
      <c r="C597" s="15" t="str">
        <f t="shared" si="22"/>
        <v>Active</v>
      </c>
      <c r="D597" s="64">
        <f t="shared" si="25"/>
        <v>22</v>
      </c>
      <c r="E597" s="64">
        <f t="shared" si="23"/>
        <v>6939.9053872729237</v>
      </c>
      <c r="F597" s="45">
        <v>0</v>
      </c>
      <c r="G597" s="45">
        <v>0.16063785657827589</v>
      </c>
      <c r="H597" s="45">
        <v>0.34740646463403868</v>
      </c>
      <c r="I597" s="62">
        <v>0.56504852443061204</v>
      </c>
      <c r="J597" s="62">
        <v>0.81904791250711395</v>
      </c>
      <c r="K597" s="45">
        <v>1.1157124205792817</v>
      </c>
      <c r="L597" s="45">
        <v>1.462908650979871</v>
      </c>
      <c r="M597" s="63">
        <v>1.8693878280693279</v>
      </c>
      <c r="N597" s="63">
        <v>2.3457940388705896</v>
      </c>
      <c r="O597" s="45">
        <v>2.9046734837168944</v>
      </c>
      <c r="P597" s="45">
        <v>3.5601846144051157</v>
      </c>
      <c r="Q597" s="45">
        <v>4.3298594196887512</v>
      </c>
      <c r="R597" s="45">
        <v>5.2330914473644619</v>
      </c>
      <c r="S597" s="45">
        <v>6.2935995791581849</v>
      </c>
      <c r="T597" s="45">
        <v>7.5381601937174638</v>
      </c>
      <c r="U597" s="45">
        <v>8.9981171327754002</v>
      </c>
      <c r="V597" s="45">
        <v>60.381380888873387</v>
      </c>
      <c r="W597" s="45">
        <v>112.78222943227333</v>
      </c>
      <c r="X597" s="45">
        <v>166.18609453291788</v>
      </c>
      <c r="Y597" s="45">
        <v>220.57397031129432</v>
      </c>
      <c r="Z597" s="45">
        <v>275.92120850311642</v>
      </c>
      <c r="AA597" s="45">
        <v>1210.7969028436905</v>
      </c>
      <c r="AB597" s="45">
        <v>1242.5465419956329</v>
      </c>
      <c r="AC597" s="45">
        <v>1274.675222601709</v>
      </c>
      <c r="AD597" s="45">
        <v>1307.1164509105606</v>
      </c>
      <c r="AE597" s="45">
        <v>1339.7855681418021</v>
      </c>
      <c r="AF597" s="45">
        <v>1372.5789607934021</v>
      </c>
      <c r="AG597" s="45">
        <v>1405.3705503452104</v>
      </c>
      <c r="AH597" s="45">
        <v>1438.0043198948165</v>
      </c>
      <c r="AI597" s="45">
        <v>1470.2917645781401</v>
      </c>
      <c r="AJ597" s="45">
        <v>1502.0057179742978</v>
      </c>
      <c r="AK597" s="45">
        <v>1532.8718708482616</v>
      </c>
      <c r="AL597" s="45">
        <v>1562.5648352331536</v>
      </c>
      <c r="AM597" s="45">
        <v>1590.695956974196</v>
      </c>
      <c r="AN597" s="45">
        <v>1616.8066988266758</v>
      </c>
      <c r="AO597" s="45">
        <v>1640.3624805485665</v>
      </c>
      <c r="AP597" s="45">
        <v>1660.74407957265</v>
      </c>
      <c r="AQ597" s="45">
        <v>1677.2418304255202</v>
      </c>
      <c r="AR597" s="45">
        <v>1678.3261803227285</v>
      </c>
      <c r="AS597" s="45">
        <v>1673.9389418332403</v>
      </c>
      <c r="AT597" s="45">
        <v>0</v>
      </c>
      <c r="AU597" s="45">
        <v>0</v>
      </c>
    </row>
    <row r="598" spans="2:47" x14ac:dyDescent="0.25">
      <c r="B598" s="27">
        <f t="shared" si="24"/>
        <v>0</v>
      </c>
      <c r="C598" s="15" t="str">
        <f t="shared" si="22"/>
        <v>Active</v>
      </c>
      <c r="D598" s="64">
        <f t="shared" si="25"/>
        <v>23</v>
      </c>
      <c r="E598" s="64">
        <f t="shared" si="23"/>
        <v>6939.9053872729237</v>
      </c>
      <c r="F598" s="45">
        <v>0</v>
      </c>
      <c r="G598" s="45">
        <v>0.16063785657827589</v>
      </c>
      <c r="H598" s="45">
        <v>0.34740646463403868</v>
      </c>
      <c r="I598" s="62">
        <v>0.56504852443061204</v>
      </c>
      <c r="J598" s="62">
        <v>0.81904791250711395</v>
      </c>
      <c r="K598" s="45">
        <v>1.1157124205792817</v>
      </c>
      <c r="L598" s="45">
        <v>1.462908650979871</v>
      </c>
      <c r="M598" s="63">
        <v>1.8693878280693279</v>
      </c>
      <c r="N598" s="63">
        <v>2.3457940388705896</v>
      </c>
      <c r="O598" s="45">
        <v>2.9046734837168944</v>
      </c>
      <c r="P598" s="45">
        <v>3.5601846144051157</v>
      </c>
      <c r="Q598" s="45">
        <v>4.3298594196887512</v>
      </c>
      <c r="R598" s="45">
        <v>5.2330914473644619</v>
      </c>
      <c r="S598" s="45">
        <v>6.2935995791581849</v>
      </c>
      <c r="T598" s="45">
        <v>7.5381601937174638</v>
      </c>
      <c r="U598" s="45">
        <v>8.9981171327754002</v>
      </c>
      <c r="V598" s="45">
        <v>60.381380888873387</v>
      </c>
      <c r="W598" s="45">
        <v>112.78222943227333</v>
      </c>
      <c r="X598" s="45">
        <v>166.18609453291788</v>
      </c>
      <c r="Y598" s="45">
        <v>220.57397031129432</v>
      </c>
      <c r="Z598" s="45">
        <v>275.92120850311642</v>
      </c>
      <c r="AA598" s="45">
        <v>1210.7969028436905</v>
      </c>
      <c r="AB598" s="45">
        <v>1242.5465419956329</v>
      </c>
      <c r="AC598" s="45">
        <v>1274.675222601709</v>
      </c>
      <c r="AD598" s="45">
        <v>1307.1164509105606</v>
      </c>
      <c r="AE598" s="45">
        <v>1339.7855681418021</v>
      </c>
      <c r="AF598" s="45">
        <v>1372.5789607934021</v>
      </c>
      <c r="AG598" s="45">
        <v>1405.3705503452104</v>
      </c>
      <c r="AH598" s="45">
        <v>1438.0043198948165</v>
      </c>
      <c r="AI598" s="45">
        <v>1470.2917645781401</v>
      </c>
      <c r="AJ598" s="45">
        <v>1502.0057179742978</v>
      </c>
      <c r="AK598" s="45">
        <v>1532.8718708482616</v>
      </c>
      <c r="AL598" s="45">
        <v>1562.5648352331536</v>
      </c>
      <c r="AM598" s="45">
        <v>1590.695956974196</v>
      </c>
      <c r="AN598" s="45">
        <v>1616.8066988266758</v>
      </c>
      <c r="AO598" s="45">
        <v>1640.3624805485665</v>
      </c>
      <c r="AP598" s="45">
        <v>1660.74407957265</v>
      </c>
      <c r="AQ598" s="45">
        <v>1677.2418304255202</v>
      </c>
      <c r="AR598" s="45">
        <v>1678.3261803227285</v>
      </c>
      <c r="AS598" s="45">
        <v>1673.9389418332403</v>
      </c>
      <c r="AT598" s="45">
        <v>0</v>
      </c>
      <c r="AU598" s="45">
        <v>0</v>
      </c>
    </row>
    <row r="599" spans="2:47" x14ac:dyDescent="0.25">
      <c r="B599" s="27">
        <f t="shared" si="24"/>
        <v>0</v>
      </c>
      <c r="C599" s="15" t="str">
        <f t="shared" si="22"/>
        <v>Active</v>
      </c>
      <c r="D599" s="64">
        <f t="shared" si="25"/>
        <v>24</v>
      </c>
      <c r="E599" s="64">
        <f t="shared" si="23"/>
        <v>6939.9053872729237</v>
      </c>
      <c r="F599" s="45">
        <v>0</v>
      </c>
      <c r="G599" s="45">
        <v>0.16063785657827589</v>
      </c>
      <c r="H599" s="45">
        <v>0.34740646463403868</v>
      </c>
      <c r="I599" s="62">
        <v>0.56504852443061204</v>
      </c>
      <c r="J599" s="62">
        <v>0.81904791250711395</v>
      </c>
      <c r="K599" s="45">
        <v>1.1157124205792817</v>
      </c>
      <c r="L599" s="45">
        <v>1.462908650979871</v>
      </c>
      <c r="M599" s="63">
        <v>1.8693878280693279</v>
      </c>
      <c r="N599" s="63">
        <v>2.3457940388705896</v>
      </c>
      <c r="O599" s="45">
        <v>2.9046734837168944</v>
      </c>
      <c r="P599" s="45">
        <v>3.5601846144051157</v>
      </c>
      <c r="Q599" s="45">
        <v>4.3298594196887512</v>
      </c>
      <c r="R599" s="45">
        <v>5.2330914473644619</v>
      </c>
      <c r="S599" s="45">
        <v>6.2935995791581849</v>
      </c>
      <c r="T599" s="45">
        <v>7.5381601937174638</v>
      </c>
      <c r="U599" s="45">
        <v>8.9981171327754002</v>
      </c>
      <c r="V599" s="45">
        <v>60.381380888873387</v>
      </c>
      <c r="W599" s="45">
        <v>112.78222943227333</v>
      </c>
      <c r="X599" s="45">
        <v>166.18609453291788</v>
      </c>
      <c r="Y599" s="45">
        <v>220.57397031129432</v>
      </c>
      <c r="Z599" s="45">
        <v>275.92120850311642</v>
      </c>
      <c r="AA599" s="45">
        <v>1210.7969028436905</v>
      </c>
      <c r="AB599" s="45">
        <v>1242.5465419956329</v>
      </c>
      <c r="AC599" s="45">
        <v>1274.675222601709</v>
      </c>
      <c r="AD599" s="45">
        <v>1307.1164509105606</v>
      </c>
      <c r="AE599" s="45">
        <v>1339.7855681418021</v>
      </c>
      <c r="AF599" s="45">
        <v>1372.5789607934021</v>
      </c>
      <c r="AG599" s="45">
        <v>1405.3705503452104</v>
      </c>
      <c r="AH599" s="45">
        <v>1438.0043198948165</v>
      </c>
      <c r="AI599" s="45">
        <v>1470.2917645781401</v>
      </c>
      <c r="AJ599" s="45">
        <v>1502.0057179742978</v>
      </c>
      <c r="AK599" s="45">
        <v>1532.8718708482616</v>
      </c>
      <c r="AL599" s="45">
        <v>1562.5648352331536</v>
      </c>
      <c r="AM599" s="45">
        <v>1590.695956974196</v>
      </c>
      <c r="AN599" s="45">
        <v>1616.8066988266758</v>
      </c>
      <c r="AO599" s="45">
        <v>1640.3624805485665</v>
      </c>
      <c r="AP599" s="45">
        <v>1660.74407957265</v>
      </c>
      <c r="AQ599" s="45">
        <v>1677.2418304255202</v>
      </c>
      <c r="AR599" s="45">
        <v>1678.3261803227285</v>
      </c>
      <c r="AS599" s="45">
        <v>1673.9389418332403</v>
      </c>
      <c r="AT599" s="45">
        <v>0</v>
      </c>
      <c r="AU599" s="45">
        <v>0</v>
      </c>
    </row>
    <row r="600" spans="2:47" x14ac:dyDescent="0.25">
      <c r="B600" s="27">
        <f t="shared" si="24"/>
        <v>0</v>
      </c>
      <c r="C600" s="15" t="str">
        <f t="shared" si="22"/>
        <v>Active</v>
      </c>
      <c r="D600" s="64">
        <f t="shared" si="25"/>
        <v>25</v>
      </c>
      <c r="E600" s="64">
        <f t="shared" si="23"/>
        <v>6939.9053872729237</v>
      </c>
      <c r="F600" s="45">
        <v>0</v>
      </c>
      <c r="G600" s="45">
        <v>0.16063785657827589</v>
      </c>
      <c r="H600" s="45">
        <v>0.34740646463403868</v>
      </c>
      <c r="I600" s="62">
        <v>0.56504852443061204</v>
      </c>
      <c r="J600" s="62">
        <v>0.81904791250711395</v>
      </c>
      <c r="K600" s="45">
        <v>1.1157124205792817</v>
      </c>
      <c r="L600" s="45">
        <v>1.462908650979871</v>
      </c>
      <c r="M600" s="63">
        <v>1.8693878280693279</v>
      </c>
      <c r="N600" s="63">
        <v>2.3457940388705896</v>
      </c>
      <c r="O600" s="45">
        <v>2.9046734837168944</v>
      </c>
      <c r="P600" s="45">
        <v>3.5601846144051157</v>
      </c>
      <c r="Q600" s="45">
        <v>4.3298594196887512</v>
      </c>
      <c r="R600" s="45">
        <v>5.2330914473644619</v>
      </c>
      <c r="S600" s="45">
        <v>6.2935995791581849</v>
      </c>
      <c r="T600" s="45">
        <v>7.5381601937174638</v>
      </c>
      <c r="U600" s="45">
        <v>8.9981171327754002</v>
      </c>
      <c r="V600" s="45">
        <v>60.381380888873387</v>
      </c>
      <c r="W600" s="45">
        <v>112.78222943227333</v>
      </c>
      <c r="X600" s="45">
        <v>166.18609453291788</v>
      </c>
      <c r="Y600" s="45">
        <v>220.57397031129432</v>
      </c>
      <c r="Z600" s="45">
        <v>275.92120850311642</v>
      </c>
      <c r="AA600" s="45">
        <v>1210.7969028436905</v>
      </c>
      <c r="AB600" s="45">
        <v>1242.5465419956329</v>
      </c>
      <c r="AC600" s="45">
        <v>1274.675222601709</v>
      </c>
      <c r="AD600" s="45">
        <v>1307.1164509105606</v>
      </c>
      <c r="AE600" s="45">
        <v>1339.7855681418021</v>
      </c>
      <c r="AF600" s="45">
        <v>1372.5789607934021</v>
      </c>
      <c r="AG600" s="45">
        <v>1405.3705503452104</v>
      </c>
      <c r="AH600" s="45">
        <v>1438.0043198948165</v>
      </c>
      <c r="AI600" s="45">
        <v>1470.2917645781401</v>
      </c>
      <c r="AJ600" s="45">
        <v>1502.0057179742978</v>
      </c>
      <c r="AK600" s="45">
        <v>1532.8718708482616</v>
      </c>
      <c r="AL600" s="45">
        <v>1562.5648352331536</v>
      </c>
      <c r="AM600" s="45">
        <v>1590.695956974196</v>
      </c>
      <c r="AN600" s="45">
        <v>1616.8066988266758</v>
      </c>
      <c r="AO600" s="45">
        <v>1640.3624805485665</v>
      </c>
      <c r="AP600" s="45">
        <v>1660.74407957265</v>
      </c>
      <c r="AQ600" s="45">
        <v>1677.2418304255202</v>
      </c>
      <c r="AR600" s="45">
        <v>1678.3261803227285</v>
      </c>
      <c r="AS600" s="45">
        <v>1673.9389418332403</v>
      </c>
      <c r="AT600" s="45">
        <v>0</v>
      </c>
      <c r="AU600" s="45">
        <v>0</v>
      </c>
    </row>
    <row r="601" spans="2:47" x14ac:dyDescent="0.25">
      <c r="B601" s="27">
        <f t="shared" si="24"/>
        <v>0</v>
      </c>
      <c r="C601" s="15" t="str">
        <f t="shared" si="22"/>
        <v>Active</v>
      </c>
      <c r="D601" s="64">
        <f t="shared" si="25"/>
        <v>26</v>
      </c>
      <c r="E601" s="64">
        <f t="shared" si="23"/>
        <v>6939.9053872729237</v>
      </c>
      <c r="F601" s="45">
        <v>0</v>
      </c>
      <c r="G601" s="45">
        <v>0.16063785657827589</v>
      </c>
      <c r="H601" s="45">
        <v>0.34740646463403868</v>
      </c>
      <c r="I601" s="62">
        <v>0.56504852443061204</v>
      </c>
      <c r="J601" s="62">
        <v>0.81904791250711395</v>
      </c>
      <c r="K601" s="45">
        <v>1.1157124205792817</v>
      </c>
      <c r="L601" s="45">
        <v>1.462908650979871</v>
      </c>
      <c r="M601" s="63">
        <v>1.8693878280693279</v>
      </c>
      <c r="N601" s="63">
        <v>2.3457940388705896</v>
      </c>
      <c r="O601" s="45">
        <v>2.9046734837168944</v>
      </c>
      <c r="P601" s="45">
        <v>3.5601846144051157</v>
      </c>
      <c r="Q601" s="45">
        <v>4.3298594196887512</v>
      </c>
      <c r="R601" s="45">
        <v>5.2330914473644619</v>
      </c>
      <c r="S601" s="45">
        <v>6.2935995791581849</v>
      </c>
      <c r="T601" s="45">
        <v>7.5381601937174638</v>
      </c>
      <c r="U601" s="45">
        <v>8.9981171327754002</v>
      </c>
      <c r="V601" s="45">
        <v>60.381380888873387</v>
      </c>
      <c r="W601" s="45">
        <v>112.78222943227333</v>
      </c>
      <c r="X601" s="45">
        <v>166.18609453291788</v>
      </c>
      <c r="Y601" s="45">
        <v>220.57397031129432</v>
      </c>
      <c r="Z601" s="45">
        <v>275.92120850311642</v>
      </c>
      <c r="AA601" s="45">
        <v>1210.7969028436905</v>
      </c>
      <c r="AB601" s="45">
        <v>1242.5465419956329</v>
      </c>
      <c r="AC601" s="45">
        <v>1274.675222601709</v>
      </c>
      <c r="AD601" s="45">
        <v>1307.1164509105606</v>
      </c>
      <c r="AE601" s="45">
        <v>1339.7855681418021</v>
      </c>
      <c r="AF601" s="45">
        <v>1372.5789607934021</v>
      </c>
      <c r="AG601" s="45">
        <v>1405.3705503452104</v>
      </c>
      <c r="AH601" s="45">
        <v>1438.0043198948165</v>
      </c>
      <c r="AI601" s="45">
        <v>1470.2917645781401</v>
      </c>
      <c r="AJ601" s="45">
        <v>1502.0057179742978</v>
      </c>
      <c r="AK601" s="45">
        <v>1532.8718708482616</v>
      </c>
      <c r="AL601" s="45">
        <v>1562.5648352331536</v>
      </c>
      <c r="AM601" s="45">
        <v>1590.695956974196</v>
      </c>
      <c r="AN601" s="45">
        <v>1616.8066988266758</v>
      </c>
      <c r="AO601" s="45">
        <v>1640.3624805485665</v>
      </c>
      <c r="AP601" s="45">
        <v>1660.74407957265</v>
      </c>
      <c r="AQ601" s="45">
        <v>1677.2418304255202</v>
      </c>
      <c r="AR601" s="45">
        <v>1678.3261803227285</v>
      </c>
      <c r="AS601" s="45">
        <v>1673.9389418332403</v>
      </c>
      <c r="AT601" s="45">
        <v>0</v>
      </c>
      <c r="AU601" s="45">
        <v>0</v>
      </c>
    </row>
    <row r="602" spans="2:47" x14ac:dyDescent="0.25">
      <c r="B602" s="27">
        <f t="shared" si="24"/>
        <v>0</v>
      </c>
      <c r="C602" s="15" t="str">
        <f t="shared" si="22"/>
        <v>Active</v>
      </c>
      <c r="D602" s="64">
        <f t="shared" si="25"/>
        <v>27</v>
      </c>
      <c r="E602" s="64">
        <f t="shared" si="23"/>
        <v>6939.9053872729237</v>
      </c>
      <c r="F602" s="45">
        <v>0</v>
      </c>
      <c r="G602" s="45">
        <v>0.16063785657827589</v>
      </c>
      <c r="H602" s="45">
        <v>0.34740646463403868</v>
      </c>
      <c r="I602" s="62">
        <v>0.56504852443061204</v>
      </c>
      <c r="J602" s="62">
        <v>0.81904791250711395</v>
      </c>
      <c r="K602" s="45">
        <v>1.1157124205792817</v>
      </c>
      <c r="L602" s="45">
        <v>1.462908650979871</v>
      </c>
      <c r="M602" s="63">
        <v>1.8693878280693279</v>
      </c>
      <c r="N602" s="63">
        <v>2.3457940388705896</v>
      </c>
      <c r="O602" s="45">
        <v>2.9046734837168944</v>
      </c>
      <c r="P602" s="45">
        <v>3.5601846144051157</v>
      </c>
      <c r="Q602" s="45">
        <v>4.3298594196887512</v>
      </c>
      <c r="R602" s="45">
        <v>5.2330914473644619</v>
      </c>
      <c r="S602" s="45">
        <v>6.2935995791581849</v>
      </c>
      <c r="T602" s="45">
        <v>7.5381601937174638</v>
      </c>
      <c r="U602" s="45">
        <v>8.9981171327754002</v>
      </c>
      <c r="V602" s="45">
        <v>60.381380888873387</v>
      </c>
      <c r="W602" s="45">
        <v>112.78222943227333</v>
      </c>
      <c r="X602" s="45">
        <v>166.18609453291788</v>
      </c>
      <c r="Y602" s="45">
        <v>220.57397031129432</v>
      </c>
      <c r="Z602" s="45">
        <v>275.92120850311642</v>
      </c>
      <c r="AA602" s="45">
        <v>1210.7969028436905</v>
      </c>
      <c r="AB602" s="45">
        <v>1242.5465419956329</v>
      </c>
      <c r="AC602" s="45">
        <v>1274.675222601709</v>
      </c>
      <c r="AD602" s="45">
        <v>1307.1164509105606</v>
      </c>
      <c r="AE602" s="45">
        <v>1339.7855681418021</v>
      </c>
      <c r="AF602" s="45">
        <v>1372.5789607934021</v>
      </c>
      <c r="AG602" s="45">
        <v>1405.3705503452104</v>
      </c>
      <c r="AH602" s="45">
        <v>1438.0043198948165</v>
      </c>
      <c r="AI602" s="45">
        <v>1470.2917645781401</v>
      </c>
      <c r="AJ602" s="45">
        <v>1502.0057179742978</v>
      </c>
      <c r="AK602" s="45">
        <v>1532.8718708482616</v>
      </c>
      <c r="AL602" s="45">
        <v>1562.5648352331536</v>
      </c>
      <c r="AM602" s="45">
        <v>1590.695956974196</v>
      </c>
      <c r="AN602" s="45">
        <v>1616.8066988266758</v>
      </c>
      <c r="AO602" s="45">
        <v>1640.3624805485665</v>
      </c>
      <c r="AP602" s="45">
        <v>1660.74407957265</v>
      </c>
      <c r="AQ602" s="45">
        <v>1677.2418304255202</v>
      </c>
      <c r="AR602" s="45">
        <v>1678.3261803227285</v>
      </c>
      <c r="AS602" s="45">
        <v>1673.9389418332403</v>
      </c>
      <c r="AT602" s="45">
        <v>0</v>
      </c>
      <c r="AU602" s="45">
        <v>0</v>
      </c>
    </row>
    <row r="603" spans="2:47" x14ac:dyDescent="0.25">
      <c r="B603" s="27">
        <f t="shared" si="24"/>
        <v>0</v>
      </c>
      <c r="C603" s="15" t="str">
        <f t="shared" si="22"/>
        <v>Active</v>
      </c>
      <c r="D603" s="64">
        <f t="shared" si="25"/>
        <v>28</v>
      </c>
      <c r="E603" s="64">
        <f t="shared" si="23"/>
        <v>6939.9053872729237</v>
      </c>
      <c r="F603" s="45">
        <v>0</v>
      </c>
      <c r="G603" s="45">
        <v>0.16063785657827589</v>
      </c>
      <c r="H603" s="45">
        <v>0.34740646463403868</v>
      </c>
      <c r="I603" s="62">
        <v>0.56504852443061204</v>
      </c>
      <c r="J603" s="62">
        <v>0.81904791250711395</v>
      </c>
      <c r="K603" s="45">
        <v>1.1157124205792817</v>
      </c>
      <c r="L603" s="45">
        <v>1.462908650979871</v>
      </c>
      <c r="M603" s="63">
        <v>1.8693878280693279</v>
      </c>
      <c r="N603" s="63">
        <v>2.3457940388705896</v>
      </c>
      <c r="O603" s="45">
        <v>2.9046734837168944</v>
      </c>
      <c r="P603" s="45">
        <v>3.5601846144051157</v>
      </c>
      <c r="Q603" s="45">
        <v>4.3298594196887512</v>
      </c>
      <c r="R603" s="45">
        <v>5.2330914473644619</v>
      </c>
      <c r="S603" s="45">
        <v>6.2935995791581849</v>
      </c>
      <c r="T603" s="45">
        <v>7.5381601937174638</v>
      </c>
      <c r="U603" s="45">
        <v>8.9981171327754002</v>
      </c>
      <c r="V603" s="45">
        <v>60.381380888873387</v>
      </c>
      <c r="W603" s="45">
        <v>112.78222943227333</v>
      </c>
      <c r="X603" s="45">
        <v>166.18609453291788</v>
      </c>
      <c r="Y603" s="45">
        <v>220.57397031129432</v>
      </c>
      <c r="Z603" s="45">
        <v>275.92120850311642</v>
      </c>
      <c r="AA603" s="45">
        <v>1210.7969028436905</v>
      </c>
      <c r="AB603" s="45">
        <v>1242.5465419956329</v>
      </c>
      <c r="AC603" s="45">
        <v>1274.675222601709</v>
      </c>
      <c r="AD603" s="45">
        <v>1307.1164509105606</v>
      </c>
      <c r="AE603" s="45">
        <v>1339.7855681418021</v>
      </c>
      <c r="AF603" s="45">
        <v>1372.5789607934021</v>
      </c>
      <c r="AG603" s="45">
        <v>1405.3705503452104</v>
      </c>
      <c r="AH603" s="45">
        <v>1438.0043198948165</v>
      </c>
      <c r="AI603" s="45">
        <v>1470.2917645781401</v>
      </c>
      <c r="AJ603" s="45">
        <v>1502.0057179742978</v>
      </c>
      <c r="AK603" s="45">
        <v>1532.8718708482616</v>
      </c>
      <c r="AL603" s="45">
        <v>1562.5648352331536</v>
      </c>
      <c r="AM603" s="45">
        <v>1590.695956974196</v>
      </c>
      <c r="AN603" s="45">
        <v>1616.8066988266758</v>
      </c>
      <c r="AO603" s="45">
        <v>1640.3624805485665</v>
      </c>
      <c r="AP603" s="45">
        <v>1660.74407957265</v>
      </c>
      <c r="AQ603" s="45">
        <v>1677.2418304255202</v>
      </c>
      <c r="AR603" s="45">
        <v>1678.3261803227285</v>
      </c>
      <c r="AS603" s="45">
        <v>1673.9389418332403</v>
      </c>
      <c r="AT603" s="45">
        <v>0</v>
      </c>
      <c r="AU603" s="45">
        <v>0</v>
      </c>
    </row>
    <row r="604" spans="2:47" x14ac:dyDescent="0.25">
      <c r="B604" s="27">
        <f t="shared" si="24"/>
        <v>0</v>
      </c>
      <c r="C604" s="15" t="str">
        <f t="shared" si="22"/>
        <v>Active</v>
      </c>
      <c r="D604" s="64">
        <f t="shared" si="25"/>
        <v>29</v>
      </c>
      <c r="E604" s="64">
        <f t="shared" si="23"/>
        <v>6939.9053872729237</v>
      </c>
      <c r="F604" s="45">
        <v>0</v>
      </c>
      <c r="G604" s="45">
        <v>0.16063785657827589</v>
      </c>
      <c r="H604" s="45">
        <v>0.34740646463403868</v>
      </c>
      <c r="I604" s="62">
        <v>0.56504852443061204</v>
      </c>
      <c r="J604" s="62">
        <v>0.81904791250711395</v>
      </c>
      <c r="K604" s="45">
        <v>1.1157124205792817</v>
      </c>
      <c r="L604" s="45">
        <v>1.462908650979871</v>
      </c>
      <c r="M604" s="63">
        <v>1.8693878280693279</v>
      </c>
      <c r="N604" s="63">
        <v>2.3457940388705896</v>
      </c>
      <c r="O604" s="45">
        <v>2.9046734837168944</v>
      </c>
      <c r="P604" s="45">
        <v>3.5601846144051157</v>
      </c>
      <c r="Q604" s="45">
        <v>4.3298594196887512</v>
      </c>
      <c r="R604" s="45">
        <v>5.2330914473644619</v>
      </c>
      <c r="S604" s="45">
        <v>6.2935995791581849</v>
      </c>
      <c r="T604" s="45">
        <v>7.5381601937174638</v>
      </c>
      <c r="U604" s="45">
        <v>8.9981171327754002</v>
      </c>
      <c r="V604" s="45">
        <v>60.381380888873387</v>
      </c>
      <c r="W604" s="45">
        <v>112.78222943227333</v>
      </c>
      <c r="X604" s="45">
        <v>166.18609453291788</v>
      </c>
      <c r="Y604" s="45">
        <v>220.57397031129432</v>
      </c>
      <c r="Z604" s="45">
        <v>275.92120850311642</v>
      </c>
      <c r="AA604" s="45">
        <v>1210.7969028436905</v>
      </c>
      <c r="AB604" s="45">
        <v>1242.5465419956329</v>
      </c>
      <c r="AC604" s="45">
        <v>1274.675222601709</v>
      </c>
      <c r="AD604" s="45">
        <v>1307.1164509105606</v>
      </c>
      <c r="AE604" s="45">
        <v>1339.7855681418021</v>
      </c>
      <c r="AF604" s="45">
        <v>1372.5789607934021</v>
      </c>
      <c r="AG604" s="45">
        <v>1405.3705503452104</v>
      </c>
      <c r="AH604" s="45">
        <v>1438.0043198948165</v>
      </c>
      <c r="AI604" s="45">
        <v>1470.2917645781401</v>
      </c>
      <c r="AJ604" s="45">
        <v>1502.0057179742978</v>
      </c>
      <c r="AK604" s="45">
        <v>1532.8718708482616</v>
      </c>
      <c r="AL604" s="45">
        <v>1562.5648352331536</v>
      </c>
      <c r="AM604" s="45">
        <v>1590.695956974196</v>
      </c>
      <c r="AN604" s="45">
        <v>1616.8066988266758</v>
      </c>
      <c r="AO604" s="45">
        <v>1640.3624805485665</v>
      </c>
      <c r="AP604" s="45">
        <v>1660.74407957265</v>
      </c>
      <c r="AQ604" s="45">
        <v>1677.2418304255202</v>
      </c>
      <c r="AR604" s="45">
        <v>1678.3261803227285</v>
      </c>
      <c r="AS604" s="45">
        <v>1673.9389418332403</v>
      </c>
      <c r="AT604" s="45">
        <v>0</v>
      </c>
      <c r="AU604" s="45">
        <v>0</v>
      </c>
    </row>
    <row r="605" spans="2:47" x14ac:dyDescent="0.25">
      <c r="B605" s="27">
        <f t="shared" si="24"/>
        <v>0</v>
      </c>
      <c r="C605" s="15" t="str">
        <f t="shared" si="22"/>
        <v>Active</v>
      </c>
      <c r="D605" s="64">
        <f t="shared" si="25"/>
        <v>30</v>
      </c>
      <c r="E605" s="64">
        <f t="shared" si="23"/>
        <v>6939.9053872729237</v>
      </c>
      <c r="F605" s="45">
        <v>0</v>
      </c>
      <c r="G605" s="62">
        <v>0.16063785657827589</v>
      </c>
      <c r="H605" s="45">
        <v>0.34740646463403868</v>
      </c>
      <c r="I605" s="62">
        <v>0.56504852443061204</v>
      </c>
      <c r="J605" s="62">
        <v>0.81904791250711395</v>
      </c>
      <c r="K605" s="45">
        <v>1.1157124205792817</v>
      </c>
      <c r="L605" s="45">
        <v>1.462908650979871</v>
      </c>
      <c r="M605" s="63">
        <v>1.8693878280693279</v>
      </c>
      <c r="N605" s="63">
        <v>2.3457940388705896</v>
      </c>
      <c r="O605" s="45">
        <v>2.9046734837168944</v>
      </c>
      <c r="P605" s="45">
        <v>3.5601846144051157</v>
      </c>
      <c r="Q605" s="45">
        <v>4.3298594196887512</v>
      </c>
      <c r="R605" s="45">
        <v>5.2330914473644619</v>
      </c>
      <c r="S605" s="45">
        <v>6.2935995791581849</v>
      </c>
      <c r="T605" s="45">
        <v>7.5381601937174638</v>
      </c>
      <c r="U605" s="45">
        <v>8.9981171327754002</v>
      </c>
      <c r="V605" s="45">
        <v>60.381380888873387</v>
      </c>
      <c r="W605" s="45">
        <v>112.78222943227333</v>
      </c>
      <c r="X605" s="45">
        <v>166.18609453291788</v>
      </c>
      <c r="Y605" s="45">
        <v>220.57397031129432</v>
      </c>
      <c r="Z605" s="45">
        <v>275.92120850311642</v>
      </c>
      <c r="AA605" s="45">
        <v>1210.7969028436905</v>
      </c>
      <c r="AB605" s="45">
        <v>1242.5465419956329</v>
      </c>
      <c r="AC605" s="45">
        <v>1274.675222601709</v>
      </c>
      <c r="AD605" s="45">
        <v>1307.1164509105606</v>
      </c>
      <c r="AE605" s="45">
        <v>1339.7855681418021</v>
      </c>
      <c r="AF605" s="45">
        <v>1372.5789607934021</v>
      </c>
      <c r="AG605" s="45">
        <v>1405.3705503452104</v>
      </c>
      <c r="AH605" s="45">
        <v>1438.0043198948165</v>
      </c>
      <c r="AI605" s="45">
        <v>1470.2917645781401</v>
      </c>
      <c r="AJ605" s="45">
        <v>1502.0057179742978</v>
      </c>
      <c r="AK605" s="45">
        <v>1532.8718708482616</v>
      </c>
      <c r="AL605" s="45">
        <v>1562.5648352331536</v>
      </c>
      <c r="AM605" s="45">
        <v>1590.695956974196</v>
      </c>
      <c r="AN605" s="45">
        <v>1616.8066988266758</v>
      </c>
      <c r="AO605" s="45">
        <v>1640.3624805485665</v>
      </c>
      <c r="AP605" s="45">
        <v>1660.74407957265</v>
      </c>
      <c r="AQ605" s="45">
        <v>1677.2418304255202</v>
      </c>
      <c r="AR605" s="45">
        <v>1678.3261803227285</v>
      </c>
      <c r="AS605" s="45">
        <v>1673.9389418332403</v>
      </c>
      <c r="AT605" s="45">
        <v>0</v>
      </c>
      <c r="AU605" s="45">
        <v>0</v>
      </c>
    </row>
    <row r="606" spans="2:47" x14ac:dyDescent="0.25">
      <c r="B606" s="27">
        <f t="shared" si="24"/>
        <v>0</v>
      </c>
      <c r="C606" s="15" t="str">
        <f t="shared" si="22"/>
        <v>Active</v>
      </c>
      <c r="D606" s="64">
        <f t="shared" si="25"/>
        <v>31</v>
      </c>
      <c r="E606" s="64">
        <f t="shared" si="23"/>
        <v>6939.9053872729237</v>
      </c>
      <c r="F606" s="45">
        <v>0</v>
      </c>
      <c r="G606" s="62">
        <v>0.16063785657827589</v>
      </c>
      <c r="H606" s="45">
        <v>0.34740646463403868</v>
      </c>
      <c r="I606" s="62">
        <v>0.56504852443061204</v>
      </c>
      <c r="J606" s="62">
        <v>0.81904791250711395</v>
      </c>
      <c r="K606" s="45">
        <v>1.1157124205792817</v>
      </c>
      <c r="L606" s="45">
        <v>1.462908650979871</v>
      </c>
      <c r="M606" s="63">
        <v>1.8693878280693279</v>
      </c>
      <c r="N606" s="63">
        <v>2.3457940388705896</v>
      </c>
      <c r="O606" s="45">
        <v>2.9046734837168944</v>
      </c>
      <c r="P606" s="45">
        <v>3.5601846144051157</v>
      </c>
      <c r="Q606" s="45">
        <v>4.3298594196887512</v>
      </c>
      <c r="R606" s="45">
        <v>5.2330914473644619</v>
      </c>
      <c r="S606" s="45">
        <v>6.2935995791581849</v>
      </c>
      <c r="T606" s="45">
        <v>7.5381601937174638</v>
      </c>
      <c r="U606" s="45">
        <v>8.9981171327754002</v>
      </c>
      <c r="V606" s="45">
        <v>60.381380888873387</v>
      </c>
      <c r="W606" s="45">
        <v>112.78222943227333</v>
      </c>
      <c r="X606" s="45">
        <v>166.18609453291788</v>
      </c>
      <c r="Y606" s="45">
        <v>220.57397031129432</v>
      </c>
      <c r="Z606" s="45">
        <v>275.92120850311642</v>
      </c>
      <c r="AA606" s="45">
        <v>1210.7969028436905</v>
      </c>
      <c r="AB606" s="45">
        <v>1242.5465419956329</v>
      </c>
      <c r="AC606" s="45">
        <v>1274.675222601709</v>
      </c>
      <c r="AD606" s="45">
        <v>1307.1164509105606</v>
      </c>
      <c r="AE606" s="45">
        <v>1339.7855681418021</v>
      </c>
      <c r="AF606" s="45">
        <v>1372.5789607934021</v>
      </c>
      <c r="AG606" s="45">
        <v>1405.3705503452104</v>
      </c>
      <c r="AH606" s="45">
        <v>1438.0043198948165</v>
      </c>
      <c r="AI606" s="45">
        <v>1470.2917645781401</v>
      </c>
      <c r="AJ606" s="45">
        <v>1502.0057179742978</v>
      </c>
      <c r="AK606" s="45">
        <v>1532.8718708482616</v>
      </c>
      <c r="AL606" s="45">
        <v>1562.5648352331536</v>
      </c>
      <c r="AM606" s="45">
        <v>1590.695956974196</v>
      </c>
      <c r="AN606" s="45">
        <v>1616.8066988266758</v>
      </c>
      <c r="AO606" s="45">
        <v>1640.3624805485665</v>
      </c>
      <c r="AP606" s="45">
        <v>1660.74407957265</v>
      </c>
      <c r="AQ606" s="45">
        <v>1677.2418304255202</v>
      </c>
      <c r="AR606" s="45">
        <v>1678.3261803227285</v>
      </c>
      <c r="AS606" s="45">
        <v>1673.9389418332403</v>
      </c>
      <c r="AT606" s="45">
        <v>0</v>
      </c>
      <c r="AU606" s="45">
        <v>0</v>
      </c>
    </row>
    <row r="607" spans="2:47" x14ac:dyDescent="0.25">
      <c r="B607" s="27">
        <f t="shared" si="24"/>
        <v>0</v>
      </c>
      <c r="C607" s="15" t="str">
        <f t="shared" si="22"/>
        <v>Active</v>
      </c>
      <c r="D607" s="64">
        <f t="shared" si="25"/>
        <v>32</v>
      </c>
      <c r="E607" s="64">
        <f t="shared" si="23"/>
        <v>6939.9053872729237</v>
      </c>
      <c r="F607" s="45">
        <v>0</v>
      </c>
      <c r="G607" s="62">
        <v>0.16063785657827589</v>
      </c>
      <c r="H607" s="45">
        <v>0.34740646463403868</v>
      </c>
      <c r="I607" s="62">
        <v>0.56504852443061204</v>
      </c>
      <c r="J607" s="62">
        <v>0.81904791250711395</v>
      </c>
      <c r="K607" s="45">
        <v>1.1157124205792817</v>
      </c>
      <c r="L607" s="45">
        <v>1.462908650979871</v>
      </c>
      <c r="M607" s="63">
        <v>1.8693878280693279</v>
      </c>
      <c r="N607" s="63">
        <v>2.3457940388705896</v>
      </c>
      <c r="O607" s="45">
        <v>2.9046734837168944</v>
      </c>
      <c r="P607" s="45">
        <v>3.5601846144051157</v>
      </c>
      <c r="Q607" s="45">
        <v>4.3298594196887512</v>
      </c>
      <c r="R607" s="45">
        <v>5.2330914473644619</v>
      </c>
      <c r="S607" s="45">
        <v>6.2935995791581849</v>
      </c>
      <c r="T607" s="45">
        <v>7.5381601937174638</v>
      </c>
      <c r="U607" s="45">
        <v>8.9981171327754002</v>
      </c>
      <c r="V607" s="45">
        <v>60.381380888873387</v>
      </c>
      <c r="W607" s="45">
        <v>112.78222943227333</v>
      </c>
      <c r="X607" s="45">
        <v>166.18609453291788</v>
      </c>
      <c r="Y607" s="45">
        <v>220.57397031129432</v>
      </c>
      <c r="Z607" s="45">
        <v>275.92120850311642</v>
      </c>
      <c r="AA607" s="45">
        <v>1210.7969028436905</v>
      </c>
      <c r="AB607" s="45">
        <v>1242.5465419956329</v>
      </c>
      <c r="AC607" s="45">
        <v>1274.675222601709</v>
      </c>
      <c r="AD607" s="45">
        <v>1307.1164509105606</v>
      </c>
      <c r="AE607" s="45">
        <v>1339.7855681418021</v>
      </c>
      <c r="AF607" s="45">
        <v>1372.5789607934021</v>
      </c>
      <c r="AG607" s="45">
        <v>1405.3705503452104</v>
      </c>
      <c r="AH607" s="45">
        <v>1438.0043198948165</v>
      </c>
      <c r="AI607" s="45">
        <v>1470.2917645781401</v>
      </c>
      <c r="AJ607" s="45">
        <v>1502.0057179742978</v>
      </c>
      <c r="AK607" s="45">
        <v>1532.8718708482616</v>
      </c>
      <c r="AL607" s="45">
        <v>1562.5648352331536</v>
      </c>
      <c r="AM607" s="45">
        <v>1590.695956974196</v>
      </c>
      <c r="AN607" s="45">
        <v>1616.8066988266758</v>
      </c>
      <c r="AO607" s="45">
        <v>1640.3624805485665</v>
      </c>
      <c r="AP607" s="45">
        <v>1660.74407957265</v>
      </c>
      <c r="AQ607" s="45">
        <v>1677.2418304255202</v>
      </c>
      <c r="AR607" s="45">
        <v>1678.3261803227285</v>
      </c>
      <c r="AS607" s="45">
        <v>1673.9389418332403</v>
      </c>
      <c r="AT607" s="45">
        <v>0</v>
      </c>
      <c r="AU607" s="45">
        <v>0</v>
      </c>
    </row>
    <row r="608" spans="2:47" x14ac:dyDescent="0.25">
      <c r="B608" s="27">
        <f t="shared" si="24"/>
        <v>0</v>
      </c>
      <c r="C608" s="15" t="str">
        <f t="shared" si="22"/>
        <v>Active</v>
      </c>
      <c r="D608" s="64">
        <f t="shared" si="25"/>
        <v>33</v>
      </c>
      <c r="E608" s="64">
        <f t="shared" si="23"/>
        <v>6939.9053872729237</v>
      </c>
      <c r="F608" s="45">
        <v>0</v>
      </c>
      <c r="G608" s="62">
        <v>0.16063785657827589</v>
      </c>
      <c r="H608" s="45">
        <v>0.34740646463403868</v>
      </c>
      <c r="I608" s="62">
        <v>0.56504852443061204</v>
      </c>
      <c r="J608" s="62">
        <v>0.81904791250711395</v>
      </c>
      <c r="K608" s="45">
        <v>1.1157124205792817</v>
      </c>
      <c r="L608" s="45">
        <v>1.462908650979871</v>
      </c>
      <c r="M608" s="63">
        <v>1.8693878280693279</v>
      </c>
      <c r="N608" s="63">
        <v>2.3457940388705896</v>
      </c>
      <c r="O608" s="45">
        <v>2.9046734837168944</v>
      </c>
      <c r="P608" s="45">
        <v>3.5601846144051157</v>
      </c>
      <c r="Q608" s="45">
        <v>4.3298594196887512</v>
      </c>
      <c r="R608" s="45">
        <v>5.2330914473644619</v>
      </c>
      <c r="S608" s="45">
        <v>6.2935995791581849</v>
      </c>
      <c r="T608" s="45">
        <v>7.5381601937174638</v>
      </c>
      <c r="U608" s="45">
        <v>8.9981171327754002</v>
      </c>
      <c r="V608" s="45">
        <v>60.381380888873387</v>
      </c>
      <c r="W608" s="45">
        <v>112.78222943227333</v>
      </c>
      <c r="X608" s="45">
        <v>166.18609453291788</v>
      </c>
      <c r="Y608" s="45">
        <v>220.57397031129432</v>
      </c>
      <c r="Z608" s="45">
        <v>275.92120850311642</v>
      </c>
      <c r="AA608" s="45">
        <v>1210.7969028436905</v>
      </c>
      <c r="AB608" s="45">
        <v>1242.5465419956329</v>
      </c>
      <c r="AC608" s="45">
        <v>1274.675222601709</v>
      </c>
      <c r="AD608" s="45">
        <v>1307.1164509105606</v>
      </c>
      <c r="AE608" s="45">
        <v>1339.7855681418021</v>
      </c>
      <c r="AF608" s="45">
        <v>1372.5789607934021</v>
      </c>
      <c r="AG608" s="45">
        <v>1405.3705503452104</v>
      </c>
      <c r="AH608" s="45">
        <v>1438.0043198948165</v>
      </c>
      <c r="AI608" s="45">
        <v>1470.2917645781401</v>
      </c>
      <c r="AJ608" s="45">
        <v>1502.0057179742978</v>
      </c>
      <c r="AK608" s="45">
        <v>1532.8718708482616</v>
      </c>
      <c r="AL608" s="45">
        <v>1562.5648352331536</v>
      </c>
      <c r="AM608" s="45">
        <v>1590.695956974196</v>
      </c>
      <c r="AN608" s="45">
        <v>1616.8066988266758</v>
      </c>
      <c r="AO608" s="45">
        <v>1640.3624805485665</v>
      </c>
      <c r="AP608" s="45">
        <v>1660.74407957265</v>
      </c>
      <c r="AQ608" s="45">
        <v>1677.2418304255202</v>
      </c>
      <c r="AR608" s="45">
        <v>1678.3261803227285</v>
      </c>
      <c r="AS608" s="45">
        <v>1673.9389418332403</v>
      </c>
      <c r="AT608" s="45">
        <v>0</v>
      </c>
      <c r="AU608" s="45">
        <v>0</v>
      </c>
    </row>
    <row r="609" spans="2:47" x14ac:dyDescent="0.25">
      <c r="B609" s="27">
        <f t="shared" si="24"/>
        <v>0</v>
      </c>
      <c r="C609" s="15" t="str">
        <f t="shared" si="22"/>
        <v>Active</v>
      </c>
      <c r="D609" s="64">
        <f t="shared" si="25"/>
        <v>34</v>
      </c>
      <c r="E609" s="64">
        <f t="shared" si="23"/>
        <v>6939.9053872729237</v>
      </c>
      <c r="F609" s="45">
        <v>0</v>
      </c>
      <c r="G609" s="62">
        <v>0.16063785657827589</v>
      </c>
      <c r="H609" s="45">
        <v>0.34740646463403868</v>
      </c>
      <c r="I609" s="62">
        <v>0.56504852443061204</v>
      </c>
      <c r="J609" s="62">
        <v>0.81904791250711395</v>
      </c>
      <c r="K609" s="45">
        <v>1.1157124205792817</v>
      </c>
      <c r="L609" s="45">
        <v>1.462908650979871</v>
      </c>
      <c r="M609" s="63">
        <v>1.8693878280693279</v>
      </c>
      <c r="N609" s="63">
        <v>2.3457940388705896</v>
      </c>
      <c r="O609" s="45">
        <v>2.9046734837168944</v>
      </c>
      <c r="P609" s="45">
        <v>3.5601846144051157</v>
      </c>
      <c r="Q609" s="45">
        <v>4.3298594196887512</v>
      </c>
      <c r="R609" s="45">
        <v>5.2330914473644619</v>
      </c>
      <c r="S609" s="45">
        <v>6.2935995791581849</v>
      </c>
      <c r="T609" s="45">
        <v>7.5381601937174638</v>
      </c>
      <c r="U609" s="45">
        <v>8.9981171327754002</v>
      </c>
      <c r="V609" s="45">
        <v>60.381380888873387</v>
      </c>
      <c r="W609" s="45">
        <v>112.78222943227333</v>
      </c>
      <c r="X609" s="45">
        <v>166.18609453291788</v>
      </c>
      <c r="Y609" s="45">
        <v>220.57397031129432</v>
      </c>
      <c r="Z609" s="45">
        <v>275.92120850311642</v>
      </c>
      <c r="AA609" s="45">
        <v>1210.7969028436905</v>
      </c>
      <c r="AB609" s="45">
        <v>1242.5465419956329</v>
      </c>
      <c r="AC609" s="45">
        <v>1274.675222601709</v>
      </c>
      <c r="AD609" s="45">
        <v>1307.1164509105606</v>
      </c>
      <c r="AE609" s="45">
        <v>1339.7855681418021</v>
      </c>
      <c r="AF609" s="45">
        <v>1372.5789607934021</v>
      </c>
      <c r="AG609" s="45">
        <v>1405.3705503452104</v>
      </c>
      <c r="AH609" s="45">
        <v>1438.0043198948165</v>
      </c>
      <c r="AI609" s="45">
        <v>1470.2917645781401</v>
      </c>
      <c r="AJ609" s="45">
        <v>1502.0057179742978</v>
      </c>
      <c r="AK609" s="45">
        <v>1532.8718708482616</v>
      </c>
      <c r="AL609" s="45">
        <v>1562.5648352331536</v>
      </c>
      <c r="AM609" s="45">
        <v>1590.695956974196</v>
      </c>
      <c r="AN609" s="45">
        <v>1616.8066988266758</v>
      </c>
      <c r="AO609" s="45">
        <v>1640.3624805485665</v>
      </c>
      <c r="AP609" s="45">
        <v>1660.74407957265</v>
      </c>
      <c r="AQ609" s="45">
        <v>1677.2418304255202</v>
      </c>
      <c r="AR609" s="45">
        <v>1678.3261803227285</v>
      </c>
      <c r="AS609" s="45">
        <v>1673.9389418332403</v>
      </c>
      <c r="AT609" s="45">
        <v>0</v>
      </c>
      <c r="AU609" s="45">
        <v>0</v>
      </c>
    </row>
    <row r="610" spans="2:47" x14ac:dyDescent="0.25">
      <c r="B610" s="27">
        <f t="shared" si="24"/>
        <v>0</v>
      </c>
      <c r="C610" s="15" t="str">
        <f t="shared" si="22"/>
        <v>Active</v>
      </c>
      <c r="D610" s="64">
        <f t="shared" si="25"/>
        <v>35</v>
      </c>
      <c r="E610" s="64">
        <f t="shared" si="23"/>
        <v>6939.9053872729237</v>
      </c>
      <c r="F610" s="45">
        <v>0</v>
      </c>
      <c r="G610" s="62">
        <v>0.16063785657827589</v>
      </c>
      <c r="H610" s="45">
        <v>0.34740646463403868</v>
      </c>
      <c r="I610" s="62">
        <v>0.56504852443061204</v>
      </c>
      <c r="J610" s="62">
        <v>0.81904791250711395</v>
      </c>
      <c r="K610" s="45">
        <v>1.1157124205792817</v>
      </c>
      <c r="L610" s="45">
        <v>1.462908650979871</v>
      </c>
      <c r="M610" s="63">
        <v>1.8693878280693279</v>
      </c>
      <c r="N610" s="63">
        <v>2.3457940388705896</v>
      </c>
      <c r="O610" s="45">
        <v>2.9046734837168944</v>
      </c>
      <c r="P610" s="45">
        <v>3.5601846144051157</v>
      </c>
      <c r="Q610" s="45">
        <v>4.3298594196887512</v>
      </c>
      <c r="R610" s="45">
        <v>5.2330914473644619</v>
      </c>
      <c r="S610" s="45">
        <v>6.2935995791581849</v>
      </c>
      <c r="T610" s="45">
        <v>7.5381601937174638</v>
      </c>
      <c r="U610" s="45">
        <v>8.9981171327754002</v>
      </c>
      <c r="V610" s="45">
        <v>60.381380888873387</v>
      </c>
      <c r="W610" s="45">
        <v>112.78222943227333</v>
      </c>
      <c r="X610" s="45">
        <v>166.18609453291788</v>
      </c>
      <c r="Y610" s="45">
        <v>220.57397031129432</v>
      </c>
      <c r="Z610" s="45">
        <v>275.92120850311642</v>
      </c>
      <c r="AA610" s="45">
        <v>1210.7969028436905</v>
      </c>
      <c r="AB610" s="45">
        <v>1242.5465419956329</v>
      </c>
      <c r="AC610" s="45">
        <v>1274.675222601709</v>
      </c>
      <c r="AD610" s="45">
        <v>1307.1164509105606</v>
      </c>
      <c r="AE610" s="45">
        <v>1339.7855681418021</v>
      </c>
      <c r="AF610" s="45">
        <v>1372.5789607934021</v>
      </c>
      <c r="AG610" s="45">
        <v>1405.3705503452104</v>
      </c>
      <c r="AH610" s="45">
        <v>1438.0043198948165</v>
      </c>
      <c r="AI610" s="45">
        <v>1470.2917645781401</v>
      </c>
      <c r="AJ610" s="45">
        <v>1502.0057179742978</v>
      </c>
      <c r="AK610" s="45">
        <v>1532.8718708482616</v>
      </c>
      <c r="AL610" s="45">
        <v>1562.5648352331536</v>
      </c>
      <c r="AM610" s="45">
        <v>1590.695956974196</v>
      </c>
      <c r="AN610" s="45">
        <v>1616.8066988266758</v>
      </c>
      <c r="AO610" s="45">
        <v>1640.3624805485665</v>
      </c>
      <c r="AP610" s="45">
        <v>1660.74407957265</v>
      </c>
      <c r="AQ610" s="45">
        <v>1677.2418304255202</v>
      </c>
      <c r="AR610" s="45">
        <v>1678.3261803227285</v>
      </c>
      <c r="AS610" s="45">
        <v>1673.9389418332403</v>
      </c>
      <c r="AT610" s="45">
        <v>0</v>
      </c>
      <c r="AU610" s="45">
        <v>0</v>
      </c>
    </row>
    <row r="611" spans="2:47" x14ac:dyDescent="0.25">
      <c r="B611" s="27">
        <f t="shared" si="24"/>
        <v>0</v>
      </c>
      <c r="C611" s="15" t="str">
        <f t="shared" si="22"/>
        <v>Active</v>
      </c>
      <c r="D611" s="64">
        <f t="shared" si="25"/>
        <v>36</v>
      </c>
      <c r="E611" s="64">
        <f t="shared" si="23"/>
        <v>6939.9053872729237</v>
      </c>
      <c r="F611" s="45">
        <v>0</v>
      </c>
      <c r="G611" s="62">
        <v>0.16063785657827589</v>
      </c>
      <c r="H611" s="45">
        <v>0.34740646463403868</v>
      </c>
      <c r="I611" s="62">
        <v>0.56504852443061204</v>
      </c>
      <c r="J611" s="62">
        <v>0.81904791250711395</v>
      </c>
      <c r="K611" s="45">
        <v>1.1157124205792817</v>
      </c>
      <c r="L611" s="45">
        <v>1.462908650979871</v>
      </c>
      <c r="M611" s="63">
        <v>1.8693878280693279</v>
      </c>
      <c r="N611" s="63">
        <v>2.3457940388705896</v>
      </c>
      <c r="O611" s="45">
        <v>2.9046734837168944</v>
      </c>
      <c r="P611" s="45">
        <v>3.5601846144051157</v>
      </c>
      <c r="Q611" s="45">
        <v>4.3298594196887512</v>
      </c>
      <c r="R611" s="45">
        <v>5.2330914473644619</v>
      </c>
      <c r="S611" s="45">
        <v>6.2935995791581849</v>
      </c>
      <c r="T611" s="45">
        <v>7.5381601937174638</v>
      </c>
      <c r="U611" s="45">
        <v>8.9981171327754002</v>
      </c>
      <c r="V611" s="45">
        <v>60.381380888873387</v>
      </c>
      <c r="W611" s="45">
        <v>112.78222943227333</v>
      </c>
      <c r="X611" s="45">
        <v>166.18609453291788</v>
      </c>
      <c r="Y611" s="45">
        <v>220.57397031129432</v>
      </c>
      <c r="Z611" s="45">
        <v>275.92120850311642</v>
      </c>
      <c r="AA611" s="45">
        <v>1210.7969028436905</v>
      </c>
      <c r="AB611" s="45">
        <v>1242.5465419956329</v>
      </c>
      <c r="AC611" s="45">
        <v>1274.675222601709</v>
      </c>
      <c r="AD611" s="45">
        <v>1307.1164509105606</v>
      </c>
      <c r="AE611" s="45">
        <v>1339.7855681418021</v>
      </c>
      <c r="AF611" s="45">
        <v>1372.5789607934021</v>
      </c>
      <c r="AG611" s="45">
        <v>1405.3705503452104</v>
      </c>
      <c r="AH611" s="45">
        <v>1438.0043198948165</v>
      </c>
      <c r="AI611" s="45">
        <v>1470.2917645781401</v>
      </c>
      <c r="AJ611" s="45">
        <v>1502.0057179742978</v>
      </c>
      <c r="AK611" s="45">
        <v>1532.8718708482616</v>
      </c>
      <c r="AL611" s="45">
        <v>1562.5648352331536</v>
      </c>
      <c r="AM611" s="45">
        <v>1590.695956974196</v>
      </c>
      <c r="AN611" s="45">
        <v>1616.8066988266758</v>
      </c>
      <c r="AO611" s="45">
        <v>1640.3624805485665</v>
      </c>
      <c r="AP611" s="45">
        <v>1660.74407957265</v>
      </c>
      <c r="AQ611" s="45">
        <v>1677.2418304255202</v>
      </c>
      <c r="AR611" s="45">
        <v>1678.3261803227285</v>
      </c>
      <c r="AS611" s="45">
        <v>1673.9389418332403</v>
      </c>
      <c r="AT611" s="45">
        <v>0</v>
      </c>
      <c r="AU611" s="45">
        <v>0</v>
      </c>
    </row>
    <row r="612" spans="2:47" x14ac:dyDescent="0.25">
      <c r="B612" s="27">
        <f t="shared" si="24"/>
        <v>0</v>
      </c>
      <c r="C612" s="15" t="str">
        <f t="shared" si="22"/>
        <v>Active</v>
      </c>
      <c r="D612" s="64">
        <f t="shared" si="25"/>
        <v>37</v>
      </c>
      <c r="E612" s="64">
        <f t="shared" si="23"/>
        <v>6939.9053872729237</v>
      </c>
      <c r="F612" s="45">
        <v>0</v>
      </c>
      <c r="G612" s="62">
        <v>0.16063785657827589</v>
      </c>
      <c r="H612" s="45">
        <v>0.34740646463403868</v>
      </c>
      <c r="I612" s="62">
        <v>0.56504852443061204</v>
      </c>
      <c r="J612" s="62">
        <v>0.81904791250711395</v>
      </c>
      <c r="K612" s="45">
        <v>1.1157124205792817</v>
      </c>
      <c r="L612" s="45">
        <v>1.462908650979871</v>
      </c>
      <c r="M612" s="63">
        <v>1.8693878280693279</v>
      </c>
      <c r="N612" s="63">
        <v>2.3457940388705896</v>
      </c>
      <c r="O612" s="45">
        <v>2.9046734837168944</v>
      </c>
      <c r="P612" s="45">
        <v>3.5601846144051157</v>
      </c>
      <c r="Q612" s="45">
        <v>4.3298594196887512</v>
      </c>
      <c r="R612" s="45">
        <v>5.2330914473644619</v>
      </c>
      <c r="S612" s="45">
        <v>6.2935995791581849</v>
      </c>
      <c r="T612" s="45">
        <v>7.5381601937174638</v>
      </c>
      <c r="U612" s="45">
        <v>8.9981171327754002</v>
      </c>
      <c r="V612" s="45">
        <v>60.381380888873387</v>
      </c>
      <c r="W612" s="45">
        <v>112.78222943227333</v>
      </c>
      <c r="X612" s="45">
        <v>166.18609453291788</v>
      </c>
      <c r="Y612" s="45">
        <v>220.57397031129432</v>
      </c>
      <c r="Z612" s="45">
        <v>275.92120850311642</v>
      </c>
      <c r="AA612" s="45">
        <v>1210.7969028436905</v>
      </c>
      <c r="AB612" s="45">
        <v>1242.5465419956329</v>
      </c>
      <c r="AC612" s="45">
        <v>1274.675222601709</v>
      </c>
      <c r="AD612" s="45">
        <v>1307.1164509105606</v>
      </c>
      <c r="AE612" s="45">
        <v>1339.7855681418021</v>
      </c>
      <c r="AF612" s="45">
        <v>1372.5789607934021</v>
      </c>
      <c r="AG612" s="45">
        <v>1405.3705503452104</v>
      </c>
      <c r="AH612" s="45">
        <v>1438.0043198948165</v>
      </c>
      <c r="AI612" s="45">
        <v>1470.2917645781401</v>
      </c>
      <c r="AJ612" s="45">
        <v>1502.0057179742978</v>
      </c>
      <c r="AK612" s="45">
        <v>1532.8718708482616</v>
      </c>
      <c r="AL612" s="45">
        <v>1562.5648352331536</v>
      </c>
      <c r="AM612" s="45">
        <v>1590.695956974196</v>
      </c>
      <c r="AN612" s="45">
        <v>1616.8066988266758</v>
      </c>
      <c r="AO612" s="45">
        <v>1640.3624805485665</v>
      </c>
      <c r="AP612" s="45">
        <v>1660.74407957265</v>
      </c>
      <c r="AQ612" s="45">
        <v>1677.2418304255202</v>
      </c>
      <c r="AR612" s="45">
        <v>1678.3261803227285</v>
      </c>
      <c r="AS612" s="45">
        <v>1673.9389418332403</v>
      </c>
      <c r="AT612" s="45">
        <v>0</v>
      </c>
      <c r="AU612" s="45">
        <v>0</v>
      </c>
    </row>
    <row r="613" spans="2:47" x14ac:dyDescent="0.25">
      <c r="B613" s="27">
        <f t="shared" si="24"/>
        <v>0</v>
      </c>
      <c r="C613" s="15" t="str">
        <f t="shared" si="22"/>
        <v>Active</v>
      </c>
      <c r="D613" s="64">
        <f t="shared" si="25"/>
        <v>38</v>
      </c>
      <c r="E613" s="64">
        <f t="shared" si="23"/>
        <v>6939.9053872729237</v>
      </c>
      <c r="F613" s="45">
        <v>0</v>
      </c>
      <c r="G613" s="62">
        <v>0.16063785657827589</v>
      </c>
      <c r="H613" s="45">
        <v>0.34740646463403868</v>
      </c>
      <c r="I613" s="62">
        <v>0.56504852443061204</v>
      </c>
      <c r="J613" s="62">
        <v>0.81904791250711395</v>
      </c>
      <c r="K613" s="45">
        <v>1.1157124205792817</v>
      </c>
      <c r="L613" s="45">
        <v>1.462908650979871</v>
      </c>
      <c r="M613" s="63">
        <v>1.8693878280693279</v>
      </c>
      <c r="N613" s="63">
        <v>2.3457940388705896</v>
      </c>
      <c r="O613" s="45">
        <v>2.9046734837168944</v>
      </c>
      <c r="P613" s="45">
        <v>3.5601846144051157</v>
      </c>
      <c r="Q613" s="45">
        <v>4.3298594196887512</v>
      </c>
      <c r="R613" s="45">
        <v>5.2330914473644619</v>
      </c>
      <c r="S613" s="45">
        <v>6.2935995791581849</v>
      </c>
      <c r="T613" s="45">
        <v>7.5381601937174638</v>
      </c>
      <c r="U613" s="45">
        <v>8.9981171327754002</v>
      </c>
      <c r="V613" s="45">
        <v>60.381380888873387</v>
      </c>
      <c r="W613" s="45">
        <v>112.78222943227333</v>
      </c>
      <c r="X613" s="45">
        <v>166.18609453291788</v>
      </c>
      <c r="Y613" s="45">
        <v>220.57397031129432</v>
      </c>
      <c r="Z613" s="45">
        <v>275.92120850311642</v>
      </c>
      <c r="AA613" s="45">
        <v>1210.7969028436905</v>
      </c>
      <c r="AB613" s="45">
        <v>1242.5465419956329</v>
      </c>
      <c r="AC613" s="45">
        <v>1274.675222601709</v>
      </c>
      <c r="AD613" s="45">
        <v>1307.1164509105606</v>
      </c>
      <c r="AE613" s="45">
        <v>1339.7855681418021</v>
      </c>
      <c r="AF613" s="45">
        <v>1372.5789607934021</v>
      </c>
      <c r="AG613" s="45">
        <v>1405.3705503452104</v>
      </c>
      <c r="AH613" s="45">
        <v>1438.0043198948165</v>
      </c>
      <c r="AI613" s="45">
        <v>1470.2917645781401</v>
      </c>
      <c r="AJ613" s="45">
        <v>1502.0057179742978</v>
      </c>
      <c r="AK613" s="45">
        <v>1532.8718708482616</v>
      </c>
      <c r="AL613" s="45">
        <v>1562.5648352331536</v>
      </c>
      <c r="AM613" s="45">
        <v>1590.695956974196</v>
      </c>
      <c r="AN613" s="45">
        <v>1616.8066988266758</v>
      </c>
      <c r="AO613" s="45">
        <v>1640.3624805485665</v>
      </c>
      <c r="AP613" s="45">
        <v>1660.74407957265</v>
      </c>
      <c r="AQ613" s="45">
        <v>1677.2418304255202</v>
      </c>
      <c r="AR613" s="45">
        <v>1678.3261803227285</v>
      </c>
      <c r="AS613" s="45">
        <v>1673.9389418332403</v>
      </c>
      <c r="AT613" s="45">
        <v>0</v>
      </c>
      <c r="AU613" s="45">
        <v>0</v>
      </c>
    </row>
    <row r="614" spans="2:47" x14ac:dyDescent="0.25">
      <c r="B614" s="27">
        <f t="shared" si="24"/>
        <v>0</v>
      </c>
      <c r="C614" s="15" t="str">
        <f t="shared" si="22"/>
        <v>Active</v>
      </c>
      <c r="D614" s="64">
        <f t="shared" si="25"/>
        <v>39</v>
      </c>
      <c r="E614" s="64">
        <f t="shared" si="23"/>
        <v>6939.9053872729237</v>
      </c>
      <c r="F614" s="45">
        <v>0</v>
      </c>
      <c r="G614" s="62">
        <v>0.16063785657827589</v>
      </c>
      <c r="H614" s="45">
        <v>0.34740646463403868</v>
      </c>
      <c r="I614" s="62">
        <v>0.56504852443061204</v>
      </c>
      <c r="J614" s="62">
        <v>0.81904791250711395</v>
      </c>
      <c r="K614" s="45">
        <v>1.1157124205792817</v>
      </c>
      <c r="L614" s="45">
        <v>1.462908650979871</v>
      </c>
      <c r="M614" s="63">
        <v>1.8693878280693279</v>
      </c>
      <c r="N614" s="63">
        <v>2.3457940388705896</v>
      </c>
      <c r="O614" s="45">
        <v>2.9046734837168944</v>
      </c>
      <c r="P614" s="45">
        <v>3.5601846144051157</v>
      </c>
      <c r="Q614" s="45">
        <v>4.3298594196887512</v>
      </c>
      <c r="R614" s="45">
        <v>5.2330914473644619</v>
      </c>
      <c r="S614" s="45">
        <v>6.2935995791581849</v>
      </c>
      <c r="T614" s="45">
        <v>7.5381601937174638</v>
      </c>
      <c r="U614" s="45">
        <v>8.9981171327754002</v>
      </c>
      <c r="V614" s="45">
        <v>60.381380888873387</v>
      </c>
      <c r="W614" s="45">
        <v>112.78222943227333</v>
      </c>
      <c r="X614" s="45">
        <v>166.18609453291788</v>
      </c>
      <c r="Y614" s="45">
        <v>220.57397031129432</v>
      </c>
      <c r="Z614" s="45">
        <v>275.92120850311642</v>
      </c>
      <c r="AA614" s="45">
        <v>1210.7969028436905</v>
      </c>
      <c r="AB614" s="45">
        <v>1242.5465419956329</v>
      </c>
      <c r="AC614" s="45">
        <v>1274.675222601709</v>
      </c>
      <c r="AD614" s="45">
        <v>1307.1164509105606</v>
      </c>
      <c r="AE614" s="45">
        <v>1339.7855681418021</v>
      </c>
      <c r="AF614" s="45">
        <v>1372.5789607934021</v>
      </c>
      <c r="AG614" s="45">
        <v>1405.3705503452104</v>
      </c>
      <c r="AH614" s="45">
        <v>1438.0043198948165</v>
      </c>
      <c r="AI614" s="45">
        <v>1470.2917645781401</v>
      </c>
      <c r="AJ614" s="45">
        <v>1502.0057179742978</v>
      </c>
      <c r="AK614" s="45">
        <v>1532.8718708482616</v>
      </c>
      <c r="AL614" s="45">
        <v>1562.5648352331536</v>
      </c>
      <c r="AM614" s="45">
        <v>1590.695956974196</v>
      </c>
      <c r="AN614" s="45">
        <v>1616.8066988266758</v>
      </c>
      <c r="AO614" s="45">
        <v>1640.3624805485665</v>
      </c>
      <c r="AP614" s="45">
        <v>1660.74407957265</v>
      </c>
      <c r="AQ614" s="45">
        <v>1677.2418304255202</v>
      </c>
      <c r="AR614" s="45">
        <v>1678.3261803227285</v>
      </c>
      <c r="AS614" s="45">
        <v>1673.9389418332403</v>
      </c>
      <c r="AT614" s="45">
        <v>0</v>
      </c>
      <c r="AU614" s="45">
        <v>0</v>
      </c>
    </row>
    <row r="615" spans="2:47" x14ac:dyDescent="0.25">
      <c r="B615" s="27">
        <f t="shared" si="24"/>
        <v>0</v>
      </c>
      <c r="C615" s="15" t="str">
        <f t="shared" si="22"/>
        <v>Active</v>
      </c>
      <c r="D615" s="64">
        <f t="shared" si="25"/>
        <v>40</v>
      </c>
      <c r="E615" s="64">
        <f t="shared" si="23"/>
        <v>0</v>
      </c>
      <c r="F615" s="45">
        <v>0</v>
      </c>
      <c r="G615" s="62">
        <v>0</v>
      </c>
      <c r="H615" s="45">
        <v>0</v>
      </c>
      <c r="I615" s="62">
        <v>0</v>
      </c>
      <c r="J615" s="62">
        <v>0</v>
      </c>
      <c r="K615" s="45">
        <v>0</v>
      </c>
      <c r="L615" s="45">
        <v>0</v>
      </c>
      <c r="M615" s="63">
        <v>0</v>
      </c>
      <c r="N615" s="63">
        <v>0</v>
      </c>
      <c r="O615" s="45">
        <v>0</v>
      </c>
      <c r="P615" s="45">
        <v>0</v>
      </c>
      <c r="Q615" s="45">
        <v>0</v>
      </c>
      <c r="R615" s="45">
        <v>0</v>
      </c>
      <c r="S615" s="45">
        <v>0</v>
      </c>
      <c r="T615" s="45">
        <v>0</v>
      </c>
      <c r="U615" s="45">
        <v>0</v>
      </c>
      <c r="V615" s="45">
        <v>0</v>
      </c>
      <c r="W615" s="45">
        <v>0</v>
      </c>
      <c r="X615" s="45">
        <v>0</v>
      </c>
      <c r="Y615" s="45">
        <v>0</v>
      </c>
      <c r="Z615" s="45">
        <v>0</v>
      </c>
      <c r="AA615" s="45">
        <v>0</v>
      </c>
      <c r="AB615" s="45">
        <v>0</v>
      </c>
      <c r="AC615" s="45">
        <v>0</v>
      </c>
      <c r="AD615" s="45">
        <v>0</v>
      </c>
      <c r="AE615" s="45">
        <v>0</v>
      </c>
      <c r="AF615" s="45">
        <v>0</v>
      </c>
      <c r="AG615" s="45">
        <v>0</v>
      </c>
      <c r="AH615" s="45">
        <v>0</v>
      </c>
      <c r="AI615" s="45">
        <v>0</v>
      </c>
      <c r="AJ615" s="45">
        <v>0</v>
      </c>
      <c r="AK615" s="45">
        <v>0</v>
      </c>
      <c r="AL615" s="45">
        <v>0</v>
      </c>
      <c r="AM615" s="45">
        <v>0</v>
      </c>
      <c r="AN615" s="45">
        <v>0</v>
      </c>
      <c r="AO615" s="45">
        <v>0</v>
      </c>
      <c r="AP615" s="45">
        <v>0</v>
      </c>
      <c r="AQ615" s="45">
        <v>0</v>
      </c>
      <c r="AR615" s="45">
        <v>0</v>
      </c>
      <c r="AS615" s="45">
        <v>0</v>
      </c>
      <c r="AT615" s="45">
        <v>0</v>
      </c>
      <c r="AU615" s="45">
        <v>0</v>
      </c>
    </row>
    <row r="616" spans="2:47" x14ac:dyDescent="0.25">
      <c r="B616" s="27">
        <f t="shared" si="24"/>
        <v>0</v>
      </c>
      <c r="C616" s="15" t="str">
        <f t="shared" si="22"/>
        <v>Active</v>
      </c>
      <c r="D616" s="64">
        <f t="shared" si="25"/>
        <v>41</v>
      </c>
      <c r="E616" s="64">
        <f t="shared" si="23"/>
        <v>0</v>
      </c>
      <c r="F616" s="45">
        <v>0</v>
      </c>
      <c r="G616" s="62">
        <v>0</v>
      </c>
      <c r="H616" s="45">
        <v>0</v>
      </c>
      <c r="I616" s="62">
        <v>0</v>
      </c>
      <c r="J616" s="62">
        <v>0</v>
      </c>
      <c r="K616" s="45">
        <v>0</v>
      </c>
      <c r="L616" s="45">
        <v>0</v>
      </c>
      <c r="M616" s="63">
        <v>0</v>
      </c>
      <c r="N616" s="63">
        <v>0</v>
      </c>
      <c r="O616" s="45">
        <v>0</v>
      </c>
      <c r="P616" s="45">
        <v>0</v>
      </c>
      <c r="Q616" s="45">
        <v>0</v>
      </c>
      <c r="R616" s="45">
        <v>0</v>
      </c>
      <c r="S616" s="45">
        <v>0</v>
      </c>
      <c r="T616" s="45">
        <v>0</v>
      </c>
      <c r="U616" s="45">
        <v>0</v>
      </c>
      <c r="V616" s="45">
        <v>0</v>
      </c>
      <c r="W616" s="45">
        <v>0</v>
      </c>
      <c r="X616" s="45">
        <v>0</v>
      </c>
      <c r="Y616" s="45">
        <v>0</v>
      </c>
      <c r="Z616" s="45">
        <v>0</v>
      </c>
      <c r="AA616" s="45">
        <v>0</v>
      </c>
      <c r="AB616" s="45">
        <v>0</v>
      </c>
      <c r="AC616" s="45">
        <v>0</v>
      </c>
      <c r="AD616" s="45">
        <v>0</v>
      </c>
      <c r="AE616" s="45">
        <v>0</v>
      </c>
      <c r="AF616" s="45">
        <v>0</v>
      </c>
      <c r="AG616" s="45">
        <v>0</v>
      </c>
      <c r="AH616" s="45">
        <v>0</v>
      </c>
      <c r="AI616" s="45">
        <v>0</v>
      </c>
      <c r="AJ616" s="45">
        <v>0</v>
      </c>
      <c r="AK616" s="45">
        <v>0</v>
      </c>
      <c r="AL616" s="45">
        <v>0</v>
      </c>
      <c r="AM616" s="45">
        <v>0</v>
      </c>
      <c r="AN616" s="45">
        <v>0</v>
      </c>
      <c r="AO616" s="45">
        <v>0</v>
      </c>
      <c r="AP616" s="45">
        <v>0</v>
      </c>
      <c r="AQ616" s="45">
        <v>0</v>
      </c>
      <c r="AR616" s="45">
        <v>0</v>
      </c>
      <c r="AS616" s="45">
        <v>0</v>
      </c>
      <c r="AT616" s="45">
        <v>0</v>
      </c>
      <c r="AU616" s="45">
        <v>0</v>
      </c>
    </row>
    <row r="617" spans="2:47" x14ac:dyDescent="0.25">
      <c r="B617" s="27">
        <f t="shared" si="24"/>
        <v>1</v>
      </c>
      <c r="C617" s="15" t="str">
        <f t="shared" si="22"/>
        <v>Deferred</v>
      </c>
      <c r="D617" s="64">
        <f t="shared" si="25"/>
        <v>0</v>
      </c>
      <c r="E617" s="64">
        <f t="shared" si="23"/>
        <v>18013.112755547372</v>
      </c>
      <c r="F617" s="45">
        <v>0</v>
      </c>
      <c r="G617" s="62">
        <v>512.84400144506526</v>
      </c>
      <c r="H617" s="45">
        <v>526.98571468505475</v>
      </c>
      <c r="I617" s="62">
        <v>541.40682299165132</v>
      </c>
      <c r="J617" s="62">
        <v>556.09831951528281</v>
      </c>
      <c r="K617" s="45">
        <v>571.04609544546929</v>
      </c>
      <c r="L617" s="45">
        <v>609.63445416803313</v>
      </c>
      <c r="M617" s="63">
        <v>648.42626972843482</v>
      </c>
      <c r="N617" s="63">
        <v>687.37030596493378</v>
      </c>
      <c r="O617" s="45">
        <v>726.40116699973521</v>
      </c>
      <c r="P617" s="45">
        <v>765.43711807000466</v>
      </c>
      <c r="Q617" s="45">
        <v>1224.0702367545523</v>
      </c>
      <c r="R617" s="45">
        <v>1285.6113896798734</v>
      </c>
      <c r="S617" s="45">
        <v>1346.8300552732053</v>
      </c>
      <c r="T617" s="45">
        <v>1407.500512721246</v>
      </c>
      <c r="U617" s="45">
        <v>1467.3531549416232</v>
      </c>
      <c r="V617" s="45">
        <v>2080.4565676666107</v>
      </c>
      <c r="W617" s="45">
        <v>2122.2061848995222</v>
      </c>
      <c r="X617" s="45">
        <v>2158.412519746179</v>
      </c>
      <c r="Y617" s="45">
        <v>2192.2472715296808</v>
      </c>
      <c r="Z617" s="45">
        <v>1516.6778859714002</v>
      </c>
      <c r="AA617" s="45">
        <v>1551.2005023456427</v>
      </c>
      <c r="AB617" s="45">
        <v>1585.2042398108126</v>
      </c>
      <c r="AC617" s="45">
        <v>1618.4180919012285</v>
      </c>
      <c r="AD617" s="45">
        <v>1650.5194749804193</v>
      </c>
      <c r="AE617" s="45">
        <v>1681.1275651593462</v>
      </c>
      <c r="AF617" s="45">
        <v>1709.7940811695635</v>
      </c>
      <c r="AG617" s="45">
        <v>1735.9982116234935</v>
      </c>
      <c r="AH617" s="45">
        <v>1754.549080393416</v>
      </c>
      <c r="AI617" s="45">
        <v>1769.3761439343157</v>
      </c>
      <c r="AJ617" s="45">
        <v>1044.1183222626926</v>
      </c>
      <c r="AK617" s="45">
        <v>1057.0924519679374</v>
      </c>
      <c r="AL617" s="45">
        <v>1067.5945405034306</v>
      </c>
      <c r="AM617" s="45">
        <v>1068.299471950967</v>
      </c>
      <c r="AN617" s="45">
        <v>1065.5199215992657</v>
      </c>
      <c r="AO617" s="45">
        <v>0</v>
      </c>
      <c r="AP617" s="45">
        <v>0</v>
      </c>
      <c r="AQ617" s="45">
        <v>0</v>
      </c>
      <c r="AR617" s="45">
        <v>0</v>
      </c>
      <c r="AS617" s="45">
        <v>0</v>
      </c>
      <c r="AT617" s="45">
        <v>0</v>
      </c>
      <c r="AU617" s="45">
        <v>0</v>
      </c>
    </row>
    <row r="618" spans="2:47" x14ac:dyDescent="0.25">
      <c r="B618" s="27">
        <f t="shared" si="24"/>
        <v>1</v>
      </c>
      <c r="C618" s="15" t="str">
        <f t="shared" si="22"/>
        <v>Deferred</v>
      </c>
      <c r="D618" s="64">
        <f t="shared" si="25"/>
        <v>1</v>
      </c>
      <c r="E618" s="64">
        <f t="shared" si="23"/>
        <v>18013.112755547372</v>
      </c>
      <c r="F618" s="45">
        <v>0</v>
      </c>
      <c r="G618" s="62">
        <v>512.84400144506526</v>
      </c>
      <c r="H618" s="45">
        <v>526.98571468505475</v>
      </c>
      <c r="I618" s="62">
        <v>541.40682299165121</v>
      </c>
      <c r="J618" s="62">
        <v>556.0983195152827</v>
      </c>
      <c r="K618" s="45">
        <v>571.04609544546929</v>
      </c>
      <c r="L618" s="45">
        <v>609.63445416803313</v>
      </c>
      <c r="M618" s="63">
        <v>648.42626972843482</v>
      </c>
      <c r="N618" s="63">
        <v>687.37030596493366</v>
      </c>
      <c r="O618" s="45">
        <v>726.40116699973532</v>
      </c>
      <c r="P618" s="45">
        <v>765.43711807000466</v>
      </c>
      <c r="Q618" s="45">
        <v>1224.0702367545523</v>
      </c>
      <c r="R618" s="45">
        <v>1285.6113896798734</v>
      </c>
      <c r="S618" s="45">
        <v>1346.8300552732053</v>
      </c>
      <c r="T618" s="45">
        <v>1407.5005127212462</v>
      </c>
      <c r="U618" s="45">
        <v>1467.3531549416234</v>
      </c>
      <c r="V618" s="45">
        <v>2080.4565676666107</v>
      </c>
      <c r="W618" s="45">
        <v>2122.2061848995227</v>
      </c>
      <c r="X618" s="45">
        <v>2158.4125197461785</v>
      </c>
      <c r="Y618" s="45">
        <v>2192.2472715296808</v>
      </c>
      <c r="Z618" s="45">
        <v>1516.6778859714004</v>
      </c>
      <c r="AA618" s="45">
        <v>1551.2005023456425</v>
      </c>
      <c r="AB618" s="45">
        <v>1585.2042398108126</v>
      </c>
      <c r="AC618" s="45">
        <v>1618.4180919012285</v>
      </c>
      <c r="AD618" s="45">
        <v>1650.5194749804195</v>
      </c>
      <c r="AE618" s="45">
        <v>1681.1275651593464</v>
      </c>
      <c r="AF618" s="45">
        <v>1709.7940811695637</v>
      </c>
      <c r="AG618" s="45">
        <v>1735.9982116234935</v>
      </c>
      <c r="AH618" s="45">
        <v>1754.5490803934163</v>
      </c>
      <c r="AI618" s="45">
        <v>1769.3761439343157</v>
      </c>
      <c r="AJ618" s="45">
        <v>1044.1183222626926</v>
      </c>
      <c r="AK618" s="45">
        <v>1057.0924519679374</v>
      </c>
      <c r="AL618" s="45">
        <v>1067.5945405034306</v>
      </c>
      <c r="AM618" s="45">
        <v>1068.299471950967</v>
      </c>
      <c r="AN618" s="45">
        <v>1065.5199215992654</v>
      </c>
      <c r="AO618" s="45">
        <v>0</v>
      </c>
      <c r="AP618" s="45">
        <v>0</v>
      </c>
      <c r="AQ618" s="45">
        <v>0</v>
      </c>
      <c r="AR618" s="45">
        <v>0</v>
      </c>
      <c r="AS618" s="45">
        <v>0</v>
      </c>
      <c r="AT618" s="45">
        <v>0</v>
      </c>
      <c r="AU618" s="45">
        <v>0</v>
      </c>
    </row>
    <row r="619" spans="2:47" x14ac:dyDescent="0.25">
      <c r="B619" s="27">
        <f t="shared" si="24"/>
        <v>1</v>
      </c>
      <c r="C619" s="15" t="str">
        <f t="shared" si="22"/>
        <v>Deferred</v>
      </c>
      <c r="D619" s="64">
        <f t="shared" si="25"/>
        <v>2</v>
      </c>
      <c r="E619" s="64">
        <f t="shared" si="23"/>
        <v>18013.112755547372</v>
      </c>
      <c r="F619" s="45">
        <v>0</v>
      </c>
      <c r="G619" s="62">
        <v>512.84400144506526</v>
      </c>
      <c r="H619" s="45">
        <v>526.98571468505475</v>
      </c>
      <c r="I619" s="62">
        <v>541.40682299165132</v>
      </c>
      <c r="J619" s="62">
        <v>556.0983195152827</v>
      </c>
      <c r="K619" s="45">
        <v>571.04609544546929</v>
      </c>
      <c r="L619" s="45">
        <v>609.63445416803313</v>
      </c>
      <c r="M619" s="63">
        <v>648.42626972843482</v>
      </c>
      <c r="N619" s="63">
        <v>687.37030596493378</v>
      </c>
      <c r="O619" s="45">
        <v>726.40116699973521</v>
      </c>
      <c r="P619" s="45">
        <v>765.43711807000466</v>
      </c>
      <c r="Q619" s="45">
        <v>1224.0702367545523</v>
      </c>
      <c r="R619" s="45">
        <v>1285.6113896798734</v>
      </c>
      <c r="S619" s="45">
        <v>1346.8300552732055</v>
      </c>
      <c r="T619" s="45">
        <v>1407.5005127212462</v>
      </c>
      <c r="U619" s="45">
        <v>1467.3531549416234</v>
      </c>
      <c r="V619" s="45">
        <v>2080.4565676666107</v>
      </c>
      <c r="W619" s="45">
        <v>2122.2061848995227</v>
      </c>
      <c r="X619" s="45">
        <v>2158.4125197461785</v>
      </c>
      <c r="Y619" s="45">
        <v>2192.2472715296808</v>
      </c>
      <c r="Z619" s="45">
        <v>1516.6778859714002</v>
      </c>
      <c r="AA619" s="45">
        <v>1551.2005023456427</v>
      </c>
      <c r="AB619" s="45">
        <v>1585.2042398108124</v>
      </c>
      <c r="AC619" s="45">
        <v>1618.4180919012285</v>
      </c>
      <c r="AD619" s="45">
        <v>1650.5194749804193</v>
      </c>
      <c r="AE619" s="45">
        <v>1681.1275651593464</v>
      </c>
      <c r="AF619" s="45">
        <v>1709.7940811695635</v>
      </c>
      <c r="AG619" s="45">
        <v>1735.9982116234935</v>
      </c>
      <c r="AH619" s="45">
        <v>1754.5490803934163</v>
      </c>
      <c r="AI619" s="45">
        <v>1769.3761439343155</v>
      </c>
      <c r="AJ619" s="45">
        <v>1044.1183222626923</v>
      </c>
      <c r="AK619" s="45">
        <v>1057.0924519679374</v>
      </c>
      <c r="AL619" s="45">
        <v>1067.5945405034306</v>
      </c>
      <c r="AM619" s="45">
        <v>1068.2994719509672</v>
      </c>
      <c r="AN619" s="45">
        <v>1065.5199215992657</v>
      </c>
      <c r="AO619" s="45">
        <v>0</v>
      </c>
      <c r="AP619" s="45">
        <v>0</v>
      </c>
      <c r="AQ619" s="45">
        <v>0</v>
      </c>
      <c r="AR619" s="45">
        <v>0</v>
      </c>
      <c r="AS619" s="45">
        <v>0</v>
      </c>
      <c r="AT619" s="45">
        <v>0</v>
      </c>
      <c r="AU619" s="45">
        <v>0</v>
      </c>
    </row>
    <row r="620" spans="2:47" x14ac:dyDescent="0.25">
      <c r="B620" s="27">
        <f t="shared" si="24"/>
        <v>1</v>
      </c>
      <c r="C620" s="15" t="str">
        <f t="shared" si="22"/>
        <v>Deferred</v>
      </c>
      <c r="D620" s="64">
        <f t="shared" si="25"/>
        <v>3</v>
      </c>
      <c r="E620" s="64">
        <f t="shared" si="23"/>
        <v>18013.112755547372</v>
      </c>
      <c r="F620" s="45">
        <v>0</v>
      </c>
      <c r="G620" s="62">
        <v>512.84400144506526</v>
      </c>
      <c r="H620" s="45">
        <v>526.98571468505475</v>
      </c>
      <c r="I620" s="62">
        <v>541.40682299165132</v>
      </c>
      <c r="J620" s="62">
        <v>556.0983195152827</v>
      </c>
      <c r="K620" s="45">
        <v>571.04609544546929</v>
      </c>
      <c r="L620" s="45">
        <v>609.63445416803324</v>
      </c>
      <c r="M620" s="63">
        <v>648.42626972843482</v>
      </c>
      <c r="N620" s="63">
        <v>687.37030596493378</v>
      </c>
      <c r="O620" s="45">
        <v>726.40116699973521</v>
      </c>
      <c r="P620" s="45">
        <v>765.43711807000466</v>
      </c>
      <c r="Q620" s="45">
        <v>1224.0702367545523</v>
      </c>
      <c r="R620" s="45">
        <v>1285.6113896798734</v>
      </c>
      <c r="S620" s="45">
        <v>1346.8300552732053</v>
      </c>
      <c r="T620" s="45">
        <v>1407.5005127212462</v>
      </c>
      <c r="U620" s="45">
        <v>1467.3531549416234</v>
      </c>
      <c r="V620" s="45">
        <v>2080.4565676666107</v>
      </c>
      <c r="W620" s="45">
        <v>2122.2061848995227</v>
      </c>
      <c r="X620" s="45">
        <v>2158.412519746179</v>
      </c>
      <c r="Y620" s="45">
        <v>2192.2472715296808</v>
      </c>
      <c r="Z620" s="45">
        <v>1516.6778859714002</v>
      </c>
      <c r="AA620" s="45">
        <v>1551.2005023456425</v>
      </c>
      <c r="AB620" s="45">
        <v>1585.2042398108126</v>
      </c>
      <c r="AC620" s="45">
        <v>1618.4180919012285</v>
      </c>
      <c r="AD620" s="45">
        <v>1650.5194749804193</v>
      </c>
      <c r="AE620" s="45">
        <v>1681.1275651593462</v>
      </c>
      <c r="AF620" s="45">
        <v>1709.7940811695637</v>
      </c>
      <c r="AG620" s="45">
        <v>1735.9982116234937</v>
      </c>
      <c r="AH620" s="45">
        <v>1754.5490803934163</v>
      </c>
      <c r="AI620" s="45">
        <v>1769.3761439343157</v>
      </c>
      <c r="AJ620" s="45">
        <v>1044.1183222626926</v>
      </c>
      <c r="AK620" s="45">
        <v>1057.0924519679377</v>
      </c>
      <c r="AL620" s="45">
        <v>1067.5945405034306</v>
      </c>
      <c r="AM620" s="45">
        <v>1068.299471950967</v>
      </c>
      <c r="AN620" s="45">
        <v>1065.5199215992657</v>
      </c>
      <c r="AO620" s="45">
        <v>0</v>
      </c>
      <c r="AP620" s="45">
        <v>0</v>
      </c>
      <c r="AQ620" s="45">
        <v>0</v>
      </c>
      <c r="AR620" s="45">
        <v>0</v>
      </c>
      <c r="AS620" s="45">
        <v>0</v>
      </c>
      <c r="AT620" s="45">
        <v>0</v>
      </c>
      <c r="AU620" s="45">
        <v>0</v>
      </c>
    </row>
    <row r="621" spans="2:47" x14ac:dyDescent="0.25">
      <c r="B621" s="27">
        <f t="shared" si="24"/>
        <v>1</v>
      </c>
      <c r="C621" s="15" t="str">
        <f t="shared" si="22"/>
        <v>Deferred</v>
      </c>
      <c r="D621" s="64">
        <f t="shared" si="25"/>
        <v>4</v>
      </c>
      <c r="E621" s="64">
        <f t="shared" si="23"/>
        <v>18013.112755547372</v>
      </c>
      <c r="F621" s="45">
        <v>0</v>
      </c>
      <c r="G621" s="62">
        <v>512.84400144506526</v>
      </c>
      <c r="H621" s="45">
        <v>526.98571468505475</v>
      </c>
      <c r="I621" s="62">
        <v>541.40682299165132</v>
      </c>
      <c r="J621" s="62">
        <v>556.09831951528281</v>
      </c>
      <c r="K621" s="45">
        <v>571.04609544546929</v>
      </c>
      <c r="L621" s="45">
        <v>609.63445416803324</v>
      </c>
      <c r="M621" s="63">
        <v>648.42626972843482</v>
      </c>
      <c r="N621" s="63">
        <v>687.37030596493366</v>
      </c>
      <c r="O621" s="45">
        <v>726.40116699973521</v>
      </c>
      <c r="P621" s="45">
        <v>765.43711807000466</v>
      </c>
      <c r="Q621" s="45">
        <v>1224.0702367545523</v>
      </c>
      <c r="R621" s="45">
        <v>1285.6113896798734</v>
      </c>
      <c r="S621" s="45">
        <v>1346.8300552732053</v>
      </c>
      <c r="T621" s="45">
        <v>1407.500512721246</v>
      </c>
      <c r="U621" s="45">
        <v>1467.3531549416234</v>
      </c>
      <c r="V621" s="45">
        <v>2080.4565676666107</v>
      </c>
      <c r="W621" s="45">
        <v>2122.2061848995227</v>
      </c>
      <c r="X621" s="45">
        <v>2158.4125197461785</v>
      </c>
      <c r="Y621" s="45">
        <v>2192.2472715296808</v>
      </c>
      <c r="Z621" s="45">
        <v>1516.6778859714004</v>
      </c>
      <c r="AA621" s="45">
        <v>1551.2005023456425</v>
      </c>
      <c r="AB621" s="45">
        <v>1585.2042398108126</v>
      </c>
      <c r="AC621" s="45">
        <v>1618.4180919012285</v>
      </c>
      <c r="AD621" s="45">
        <v>1650.5194749804193</v>
      </c>
      <c r="AE621" s="45">
        <v>1681.1275651593464</v>
      </c>
      <c r="AF621" s="45">
        <v>1709.7940811695635</v>
      </c>
      <c r="AG621" s="45">
        <v>1735.9982116234935</v>
      </c>
      <c r="AH621" s="45">
        <v>1754.5490803934163</v>
      </c>
      <c r="AI621" s="45">
        <v>1769.3761439343157</v>
      </c>
      <c r="AJ621" s="45">
        <v>1044.1183222626923</v>
      </c>
      <c r="AK621" s="45">
        <v>1057.0924519679374</v>
      </c>
      <c r="AL621" s="45">
        <v>1067.5945405034306</v>
      </c>
      <c r="AM621" s="45">
        <v>1068.299471950967</v>
      </c>
      <c r="AN621" s="45">
        <v>1065.5199215992654</v>
      </c>
      <c r="AO621" s="45">
        <v>0</v>
      </c>
      <c r="AP621" s="45">
        <v>0</v>
      </c>
      <c r="AQ621" s="45">
        <v>0</v>
      </c>
      <c r="AR621" s="45">
        <v>0</v>
      </c>
      <c r="AS621" s="45">
        <v>0</v>
      </c>
      <c r="AT621" s="45">
        <v>0</v>
      </c>
      <c r="AU621" s="45">
        <v>0</v>
      </c>
    </row>
    <row r="622" spans="2:47" x14ac:dyDescent="0.25">
      <c r="B622" s="27">
        <f t="shared" si="24"/>
        <v>1</v>
      </c>
      <c r="C622" s="15" t="str">
        <f t="shared" si="22"/>
        <v>Deferred</v>
      </c>
      <c r="D622" s="64">
        <f t="shared" si="25"/>
        <v>5</v>
      </c>
      <c r="E622" s="64">
        <f t="shared" si="23"/>
        <v>18013.112755547372</v>
      </c>
      <c r="F622" s="45">
        <v>0</v>
      </c>
      <c r="G622" s="62">
        <v>512.84400144506526</v>
      </c>
      <c r="H622" s="45">
        <v>526.98571468505475</v>
      </c>
      <c r="I622" s="62">
        <v>541.40682299165132</v>
      </c>
      <c r="J622" s="62">
        <v>556.09831951528281</v>
      </c>
      <c r="K622" s="45">
        <v>571.04609544546929</v>
      </c>
      <c r="L622" s="45">
        <v>609.63445416803313</v>
      </c>
      <c r="M622" s="63">
        <v>648.4262697284347</v>
      </c>
      <c r="N622" s="63">
        <v>687.37030596493378</v>
      </c>
      <c r="O622" s="45">
        <v>726.40116699973521</v>
      </c>
      <c r="P622" s="45">
        <v>765.43711807000454</v>
      </c>
      <c r="Q622" s="45">
        <v>1224.0702367545523</v>
      </c>
      <c r="R622" s="45">
        <v>1285.6113896798734</v>
      </c>
      <c r="S622" s="45">
        <v>1346.8300552732055</v>
      </c>
      <c r="T622" s="45">
        <v>1407.5005127212462</v>
      </c>
      <c r="U622" s="45">
        <v>1467.3531549416234</v>
      </c>
      <c r="V622" s="45">
        <v>2080.4565676666107</v>
      </c>
      <c r="W622" s="45">
        <v>2122.2061848995222</v>
      </c>
      <c r="X622" s="45">
        <v>2158.4125197461785</v>
      </c>
      <c r="Y622" s="45">
        <v>2192.2472715296808</v>
      </c>
      <c r="Z622" s="45">
        <v>1516.6778859714002</v>
      </c>
      <c r="AA622" s="45">
        <v>1551.2005023456425</v>
      </c>
      <c r="AB622" s="45">
        <v>1585.2042398108126</v>
      </c>
      <c r="AC622" s="45">
        <v>1618.4180919012283</v>
      </c>
      <c r="AD622" s="45">
        <v>1650.5194749804193</v>
      </c>
      <c r="AE622" s="45">
        <v>1681.1275651593464</v>
      </c>
      <c r="AF622" s="45">
        <v>1709.7940811695635</v>
      </c>
      <c r="AG622" s="45">
        <v>1735.9982116234935</v>
      </c>
      <c r="AH622" s="45">
        <v>1754.549080393416</v>
      </c>
      <c r="AI622" s="45">
        <v>1769.3761439343155</v>
      </c>
      <c r="AJ622" s="45">
        <v>1044.1183222626926</v>
      </c>
      <c r="AK622" s="45">
        <v>1057.0924519679377</v>
      </c>
      <c r="AL622" s="45">
        <v>1067.5945405034306</v>
      </c>
      <c r="AM622" s="45">
        <v>1068.2994719509672</v>
      </c>
      <c r="AN622" s="45">
        <v>1065.5199215992654</v>
      </c>
      <c r="AO622" s="45">
        <v>0</v>
      </c>
      <c r="AP622" s="45">
        <v>0</v>
      </c>
      <c r="AQ622" s="45">
        <v>0</v>
      </c>
      <c r="AR622" s="45">
        <v>0</v>
      </c>
      <c r="AS622" s="45">
        <v>0</v>
      </c>
      <c r="AT622" s="45">
        <v>0</v>
      </c>
      <c r="AU622" s="45">
        <v>0</v>
      </c>
    </row>
    <row r="623" spans="2:47" x14ac:dyDescent="0.25">
      <c r="B623" s="27">
        <f t="shared" si="24"/>
        <v>1</v>
      </c>
      <c r="C623" s="15" t="str">
        <f t="shared" si="22"/>
        <v>Deferred</v>
      </c>
      <c r="D623" s="64">
        <f t="shared" si="25"/>
        <v>6</v>
      </c>
      <c r="E623" s="64">
        <f t="shared" si="23"/>
        <v>18013.112755547372</v>
      </c>
      <c r="F623" s="45">
        <v>0</v>
      </c>
      <c r="G623" s="62">
        <v>512.84400144506526</v>
      </c>
      <c r="H623" s="45">
        <v>526.98571468505475</v>
      </c>
      <c r="I623" s="62">
        <v>541.40682299165132</v>
      </c>
      <c r="J623" s="62">
        <v>556.09831951528281</v>
      </c>
      <c r="K623" s="45">
        <v>571.04609544546929</v>
      </c>
      <c r="L623" s="45">
        <v>609.63445416803313</v>
      </c>
      <c r="M623" s="63">
        <v>648.42626972843493</v>
      </c>
      <c r="N623" s="63">
        <v>687.37030596493366</v>
      </c>
      <c r="O623" s="45">
        <v>726.40116699973521</v>
      </c>
      <c r="P623" s="45">
        <v>765.43711807000454</v>
      </c>
      <c r="Q623" s="45">
        <v>1224.0702367545523</v>
      </c>
      <c r="R623" s="45">
        <v>1285.6113896798734</v>
      </c>
      <c r="S623" s="45">
        <v>1346.8300552732053</v>
      </c>
      <c r="T623" s="45">
        <v>1407.5005127212462</v>
      </c>
      <c r="U623" s="45">
        <v>1467.3531549416236</v>
      </c>
      <c r="V623" s="45">
        <v>2080.4565676666107</v>
      </c>
      <c r="W623" s="45">
        <v>2122.2061848995227</v>
      </c>
      <c r="X623" s="45">
        <v>2158.4125197461785</v>
      </c>
      <c r="Y623" s="45">
        <v>2192.2472715296808</v>
      </c>
      <c r="Z623" s="45">
        <v>1516.6778859714007</v>
      </c>
      <c r="AA623" s="45">
        <v>1551.2005023456427</v>
      </c>
      <c r="AB623" s="45">
        <v>1585.2042398108126</v>
      </c>
      <c r="AC623" s="45">
        <v>1618.4180919012283</v>
      </c>
      <c r="AD623" s="45">
        <v>1650.5194749804193</v>
      </c>
      <c r="AE623" s="45">
        <v>1681.1275651593462</v>
      </c>
      <c r="AF623" s="45">
        <v>1709.7940811695635</v>
      </c>
      <c r="AG623" s="45">
        <v>1735.9982116234935</v>
      </c>
      <c r="AH623" s="45">
        <v>1754.5490803934163</v>
      </c>
      <c r="AI623" s="45">
        <v>1769.3761439343157</v>
      </c>
      <c r="AJ623" s="45">
        <v>1044.1183222626926</v>
      </c>
      <c r="AK623" s="45">
        <v>1057.0924519679377</v>
      </c>
      <c r="AL623" s="45">
        <v>1067.5945405034304</v>
      </c>
      <c r="AM623" s="45">
        <v>1068.2994719509672</v>
      </c>
      <c r="AN623" s="45">
        <v>1065.5199215992657</v>
      </c>
      <c r="AO623" s="45">
        <v>0</v>
      </c>
      <c r="AP623" s="45">
        <v>0</v>
      </c>
      <c r="AQ623" s="45">
        <v>0</v>
      </c>
      <c r="AR623" s="45">
        <v>0</v>
      </c>
      <c r="AS623" s="45">
        <v>0</v>
      </c>
      <c r="AT623" s="45">
        <v>0</v>
      </c>
      <c r="AU623" s="45">
        <v>0</v>
      </c>
    </row>
    <row r="624" spans="2:47" x14ac:dyDescent="0.25">
      <c r="B624" s="27">
        <f t="shared" si="24"/>
        <v>1</v>
      </c>
      <c r="C624" s="15" t="str">
        <f t="shared" si="22"/>
        <v>Deferred</v>
      </c>
      <c r="D624" s="64">
        <f t="shared" si="25"/>
        <v>7</v>
      </c>
      <c r="E624" s="64">
        <f t="shared" si="23"/>
        <v>18013.112755547372</v>
      </c>
      <c r="F624" s="45">
        <v>0</v>
      </c>
      <c r="G624" s="62">
        <v>512.84400144506526</v>
      </c>
      <c r="H624" s="45">
        <v>526.98571468505475</v>
      </c>
      <c r="I624" s="62">
        <v>541.40682299165132</v>
      </c>
      <c r="J624" s="62">
        <v>556.09831951528281</v>
      </c>
      <c r="K624" s="45">
        <v>571.04609544546929</v>
      </c>
      <c r="L624" s="45">
        <v>609.63445416803313</v>
      </c>
      <c r="M624" s="63">
        <v>648.42626972843482</v>
      </c>
      <c r="N624" s="63">
        <v>687.37030596493389</v>
      </c>
      <c r="O624" s="45">
        <v>726.40116699973521</v>
      </c>
      <c r="P624" s="45">
        <v>765.43711807000454</v>
      </c>
      <c r="Q624" s="45">
        <v>1224.0702367545523</v>
      </c>
      <c r="R624" s="45">
        <v>1285.6113896798731</v>
      </c>
      <c r="S624" s="45">
        <v>1346.8300552732053</v>
      </c>
      <c r="T624" s="45">
        <v>1407.5005127212462</v>
      </c>
      <c r="U624" s="45">
        <v>1467.3531549416234</v>
      </c>
      <c r="V624" s="45">
        <v>2080.4565676666107</v>
      </c>
      <c r="W624" s="45">
        <v>2122.2061848995227</v>
      </c>
      <c r="X624" s="45">
        <v>2158.4125197461785</v>
      </c>
      <c r="Y624" s="45">
        <v>2192.2472715296808</v>
      </c>
      <c r="Z624" s="45">
        <v>1516.6778859714004</v>
      </c>
      <c r="AA624" s="45">
        <v>1551.2005023456427</v>
      </c>
      <c r="AB624" s="45">
        <v>1585.2042398108129</v>
      </c>
      <c r="AC624" s="45">
        <v>1618.4180919012288</v>
      </c>
      <c r="AD624" s="45">
        <v>1650.5194749804195</v>
      </c>
      <c r="AE624" s="45">
        <v>1681.1275651593464</v>
      </c>
      <c r="AF624" s="45">
        <v>1709.7940811695639</v>
      </c>
      <c r="AG624" s="45">
        <v>1735.9982116234937</v>
      </c>
      <c r="AH624" s="45">
        <v>1754.5490803934163</v>
      </c>
      <c r="AI624" s="45">
        <v>1769.3761439343161</v>
      </c>
      <c r="AJ624" s="45">
        <v>1044.1183222626926</v>
      </c>
      <c r="AK624" s="45">
        <v>1057.0924519679374</v>
      </c>
      <c r="AL624" s="45">
        <v>1067.5945405034306</v>
      </c>
      <c r="AM624" s="45">
        <v>1068.2994719509672</v>
      </c>
      <c r="AN624" s="45">
        <v>1065.5199215992654</v>
      </c>
      <c r="AO624" s="45">
        <v>0</v>
      </c>
      <c r="AP624" s="45">
        <v>0</v>
      </c>
      <c r="AQ624" s="45">
        <v>0</v>
      </c>
      <c r="AR624" s="45">
        <v>0</v>
      </c>
      <c r="AS624" s="45">
        <v>0</v>
      </c>
      <c r="AT624" s="45">
        <v>0</v>
      </c>
      <c r="AU624" s="45">
        <v>0</v>
      </c>
    </row>
    <row r="625" spans="2:47" x14ac:dyDescent="0.25">
      <c r="B625" s="27">
        <f t="shared" si="24"/>
        <v>1</v>
      </c>
      <c r="C625" s="15" t="str">
        <f t="shared" si="22"/>
        <v>Deferred</v>
      </c>
      <c r="D625" s="64">
        <f t="shared" si="25"/>
        <v>8</v>
      </c>
      <c r="E625" s="64">
        <f t="shared" si="23"/>
        <v>18013.112755547372</v>
      </c>
      <c r="F625" s="45">
        <v>0</v>
      </c>
      <c r="G625" s="62">
        <v>512.84400144506526</v>
      </c>
      <c r="H625" s="45">
        <v>526.98571468505475</v>
      </c>
      <c r="I625" s="62">
        <v>541.40682299165132</v>
      </c>
      <c r="J625" s="62">
        <v>556.09831951528281</v>
      </c>
      <c r="K625" s="45">
        <v>571.04609544546929</v>
      </c>
      <c r="L625" s="45">
        <v>609.63445416803313</v>
      </c>
      <c r="M625" s="63">
        <v>648.42626972843482</v>
      </c>
      <c r="N625" s="63">
        <v>687.37030596493378</v>
      </c>
      <c r="O625" s="45">
        <v>726.40116699973521</v>
      </c>
      <c r="P625" s="45">
        <v>765.43711807000454</v>
      </c>
      <c r="Q625" s="45">
        <v>1224.0702367545523</v>
      </c>
      <c r="R625" s="45">
        <v>1285.6113896798734</v>
      </c>
      <c r="S625" s="45">
        <v>1346.8300552732055</v>
      </c>
      <c r="T625" s="45">
        <v>1407.5005127212462</v>
      </c>
      <c r="U625" s="45">
        <v>1467.3531549416234</v>
      </c>
      <c r="V625" s="45">
        <v>2080.4565676666107</v>
      </c>
      <c r="W625" s="45">
        <v>2122.2061848995227</v>
      </c>
      <c r="X625" s="45">
        <v>2158.412519746179</v>
      </c>
      <c r="Y625" s="45">
        <v>2192.2472715296808</v>
      </c>
      <c r="Z625" s="45">
        <v>1516.6778859714007</v>
      </c>
      <c r="AA625" s="45">
        <v>1551.2005023456431</v>
      </c>
      <c r="AB625" s="45">
        <v>1585.2042398108131</v>
      </c>
      <c r="AC625" s="45">
        <v>1618.4180919012288</v>
      </c>
      <c r="AD625" s="45">
        <v>1650.5194749804195</v>
      </c>
      <c r="AE625" s="45">
        <v>1681.1275651593462</v>
      </c>
      <c r="AF625" s="45">
        <v>1709.7940811695637</v>
      </c>
      <c r="AG625" s="45">
        <v>1735.9982116234937</v>
      </c>
      <c r="AH625" s="45">
        <v>1754.549080393416</v>
      </c>
      <c r="AI625" s="45">
        <v>1769.3761439343157</v>
      </c>
      <c r="AJ625" s="45">
        <v>1044.1183222626926</v>
      </c>
      <c r="AK625" s="45">
        <v>1057.0924519679374</v>
      </c>
      <c r="AL625" s="45">
        <v>1067.5945405034306</v>
      </c>
      <c r="AM625" s="45">
        <v>1068.299471950967</v>
      </c>
      <c r="AN625" s="45">
        <v>1065.5199215992657</v>
      </c>
      <c r="AO625" s="45">
        <v>0</v>
      </c>
      <c r="AP625" s="45">
        <v>0</v>
      </c>
      <c r="AQ625" s="45">
        <v>0</v>
      </c>
      <c r="AR625" s="45">
        <v>0</v>
      </c>
      <c r="AS625" s="45">
        <v>0</v>
      </c>
      <c r="AT625" s="45">
        <v>0</v>
      </c>
      <c r="AU625" s="45">
        <v>0</v>
      </c>
    </row>
    <row r="626" spans="2:47" x14ac:dyDescent="0.25">
      <c r="B626" s="27">
        <f t="shared" si="24"/>
        <v>1</v>
      </c>
      <c r="C626" s="15" t="str">
        <f t="shared" si="22"/>
        <v>Deferred</v>
      </c>
      <c r="D626" s="64">
        <f t="shared" si="25"/>
        <v>9</v>
      </c>
      <c r="E626" s="64">
        <f t="shared" si="23"/>
        <v>18013.112755547372</v>
      </c>
      <c r="F626" s="45">
        <v>0</v>
      </c>
      <c r="G626" s="62">
        <v>512.84400144506526</v>
      </c>
      <c r="H626" s="45">
        <v>526.98571468505475</v>
      </c>
      <c r="I626" s="62">
        <v>541.40682299165132</v>
      </c>
      <c r="J626" s="62">
        <v>556.09831951528281</v>
      </c>
      <c r="K626" s="45">
        <v>571.04609544546929</v>
      </c>
      <c r="L626" s="45">
        <v>609.63445416803313</v>
      </c>
      <c r="M626" s="63">
        <v>648.42626972843482</v>
      </c>
      <c r="N626" s="63">
        <v>687.37030596493378</v>
      </c>
      <c r="O626" s="45">
        <v>726.40116699973521</v>
      </c>
      <c r="P626" s="45">
        <v>765.43711807000454</v>
      </c>
      <c r="Q626" s="45">
        <v>1224.0702367545523</v>
      </c>
      <c r="R626" s="45">
        <v>1285.6113896798734</v>
      </c>
      <c r="S626" s="45">
        <v>1346.8300552732053</v>
      </c>
      <c r="T626" s="45">
        <v>1407.5005127212457</v>
      </c>
      <c r="U626" s="45">
        <v>1467.3531549416234</v>
      </c>
      <c r="V626" s="45">
        <v>2080.4565676666107</v>
      </c>
      <c r="W626" s="45">
        <v>2122.2061848995227</v>
      </c>
      <c r="X626" s="45">
        <v>2158.412519746179</v>
      </c>
      <c r="Y626" s="45">
        <v>2192.2472715296808</v>
      </c>
      <c r="Z626" s="45">
        <v>1516.6778859714</v>
      </c>
      <c r="AA626" s="45">
        <v>1551.2005023456427</v>
      </c>
      <c r="AB626" s="45">
        <v>1585.2042398108126</v>
      </c>
      <c r="AC626" s="45">
        <v>1618.4180919012285</v>
      </c>
      <c r="AD626" s="45">
        <v>1650.5194749804193</v>
      </c>
      <c r="AE626" s="45">
        <v>1681.127565159346</v>
      </c>
      <c r="AF626" s="45">
        <v>1709.7940811695632</v>
      </c>
      <c r="AG626" s="45">
        <v>1735.9982116234935</v>
      </c>
      <c r="AH626" s="45">
        <v>1754.5490803934158</v>
      </c>
      <c r="AI626" s="45">
        <v>1769.3761439343157</v>
      </c>
      <c r="AJ626" s="45">
        <v>1044.1183222626923</v>
      </c>
      <c r="AK626" s="45">
        <v>1057.0924519679374</v>
      </c>
      <c r="AL626" s="45">
        <v>1067.5945405034306</v>
      </c>
      <c r="AM626" s="45">
        <v>1068.299471950967</v>
      </c>
      <c r="AN626" s="45">
        <v>1065.5199215992657</v>
      </c>
      <c r="AO626" s="45">
        <v>0</v>
      </c>
      <c r="AP626" s="45">
        <v>0</v>
      </c>
      <c r="AQ626" s="45">
        <v>0</v>
      </c>
      <c r="AR626" s="45">
        <v>0</v>
      </c>
      <c r="AS626" s="45">
        <v>0</v>
      </c>
      <c r="AT626" s="45">
        <v>0</v>
      </c>
      <c r="AU626" s="45">
        <v>0</v>
      </c>
    </row>
    <row r="627" spans="2:47" x14ac:dyDescent="0.25">
      <c r="B627" s="27">
        <f t="shared" si="24"/>
        <v>1</v>
      </c>
      <c r="C627" s="15" t="str">
        <f t="shared" si="22"/>
        <v>Deferred</v>
      </c>
      <c r="D627" s="64">
        <f t="shared" si="25"/>
        <v>10</v>
      </c>
      <c r="E627" s="64">
        <f t="shared" si="23"/>
        <v>18013.112755547372</v>
      </c>
      <c r="F627" s="45">
        <v>0</v>
      </c>
      <c r="G627" s="62">
        <v>512.84400144506526</v>
      </c>
      <c r="H627" s="45">
        <v>526.98571468505475</v>
      </c>
      <c r="I627" s="62">
        <v>541.40682299165132</v>
      </c>
      <c r="J627" s="62">
        <v>556.09831951528281</v>
      </c>
      <c r="K627" s="45">
        <v>571.04609544546929</v>
      </c>
      <c r="L627" s="45">
        <v>609.63445416803313</v>
      </c>
      <c r="M627" s="63">
        <v>648.42626972843482</v>
      </c>
      <c r="N627" s="63">
        <v>687.37030596493378</v>
      </c>
      <c r="O627" s="45">
        <v>726.40116699973521</v>
      </c>
      <c r="P627" s="45">
        <v>765.43711807000466</v>
      </c>
      <c r="Q627" s="45">
        <v>1224.0702367545523</v>
      </c>
      <c r="R627" s="45">
        <v>1285.6113896798734</v>
      </c>
      <c r="S627" s="45">
        <v>1346.8300552732055</v>
      </c>
      <c r="T627" s="45">
        <v>1407.5005127212462</v>
      </c>
      <c r="U627" s="45">
        <v>1467.3531549416236</v>
      </c>
      <c r="V627" s="45">
        <v>2080.4565676666107</v>
      </c>
      <c r="W627" s="45">
        <v>2122.2061848995227</v>
      </c>
      <c r="X627" s="45">
        <v>2158.412519746179</v>
      </c>
      <c r="Y627" s="45">
        <v>2192.2472715296808</v>
      </c>
      <c r="Z627" s="45">
        <v>1516.6778859714007</v>
      </c>
      <c r="AA627" s="45">
        <v>1551.2005023456427</v>
      </c>
      <c r="AB627" s="45">
        <v>1585.2042398108129</v>
      </c>
      <c r="AC627" s="45">
        <v>1618.4180919012285</v>
      </c>
      <c r="AD627" s="45">
        <v>1650.5194749804195</v>
      </c>
      <c r="AE627" s="45">
        <v>1681.1275651593464</v>
      </c>
      <c r="AF627" s="45">
        <v>1709.7940811695635</v>
      </c>
      <c r="AG627" s="45">
        <v>1735.9982116234935</v>
      </c>
      <c r="AH627" s="45">
        <v>1754.549080393416</v>
      </c>
      <c r="AI627" s="45">
        <v>1769.3761439343157</v>
      </c>
      <c r="AJ627" s="45">
        <v>1044.1183222626923</v>
      </c>
      <c r="AK627" s="45">
        <v>1057.0924519679374</v>
      </c>
      <c r="AL627" s="45">
        <v>1067.5945405034306</v>
      </c>
      <c r="AM627" s="45">
        <v>1068.299471950967</v>
      </c>
      <c r="AN627" s="45">
        <v>1065.5199215992657</v>
      </c>
      <c r="AO627" s="45">
        <v>0</v>
      </c>
      <c r="AP627" s="45">
        <v>0</v>
      </c>
      <c r="AQ627" s="45">
        <v>0</v>
      </c>
      <c r="AR627" s="45">
        <v>0</v>
      </c>
      <c r="AS627" s="45">
        <v>0</v>
      </c>
      <c r="AT627" s="45">
        <v>0</v>
      </c>
      <c r="AU627" s="45">
        <v>0</v>
      </c>
    </row>
    <row r="628" spans="2:47" x14ac:dyDescent="0.25">
      <c r="B628" s="27">
        <f t="shared" si="24"/>
        <v>1</v>
      </c>
      <c r="C628" s="15" t="str">
        <f t="shared" si="22"/>
        <v>Deferred</v>
      </c>
      <c r="D628" s="64">
        <f t="shared" si="25"/>
        <v>11</v>
      </c>
      <c r="E628" s="64">
        <f t="shared" si="23"/>
        <v>18013.112755547372</v>
      </c>
      <c r="F628" s="45">
        <v>0</v>
      </c>
      <c r="G628" s="62">
        <v>512.84400144506526</v>
      </c>
      <c r="H628" s="45">
        <v>526.98571468505475</v>
      </c>
      <c r="I628" s="62">
        <v>541.40682299165132</v>
      </c>
      <c r="J628" s="62">
        <v>556.09831951528281</v>
      </c>
      <c r="K628" s="45">
        <v>571.04609544546929</v>
      </c>
      <c r="L628" s="45">
        <v>609.63445416803313</v>
      </c>
      <c r="M628" s="63">
        <v>648.42626972843482</v>
      </c>
      <c r="N628" s="63">
        <v>687.37030596493378</v>
      </c>
      <c r="O628" s="45">
        <v>726.40116699973521</v>
      </c>
      <c r="P628" s="45">
        <v>765.43711807000466</v>
      </c>
      <c r="Q628" s="45">
        <v>1224.0702367545523</v>
      </c>
      <c r="R628" s="45">
        <v>1285.6113896798734</v>
      </c>
      <c r="S628" s="45">
        <v>1346.8300552732057</v>
      </c>
      <c r="T628" s="45">
        <v>1407.5005127212462</v>
      </c>
      <c r="U628" s="45">
        <v>1467.3531549416232</v>
      </c>
      <c r="V628" s="45">
        <v>2080.4565676666107</v>
      </c>
      <c r="W628" s="45">
        <v>2122.2061848995222</v>
      </c>
      <c r="X628" s="45">
        <v>2158.4125197461785</v>
      </c>
      <c r="Y628" s="45">
        <v>2192.2472715296808</v>
      </c>
      <c r="Z628" s="45">
        <v>1516.6778859714004</v>
      </c>
      <c r="AA628" s="45">
        <v>1551.2005023456422</v>
      </c>
      <c r="AB628" s="45">
        <v>1585.2042398108129</v>
      </c>
      <c r="AC628" s="45">
        <v>1618.4180919012283</v>
      </c>
      <c r="AD628" s="45">
        <v>1650.5194749804191</v>
      </c>
      <c r="AE628" s="45">
        <v>1681.1275651593462</v>
      </c>
      <c r="AF628" s="45">
        <v>1709.7940811695635</v>
      </c>
      <c r="AG628" s="45">
        <v>1735.9982116234935</v>
      </c>
      <c r="AH628" s="45">
        <v>1754.549080393416</v>
      </c>
      <c r="AI628" s="45">
        <v>1769.3761439343155</v>
      </c>
      <c r="AJ628" s="45">
        <v>1044.1183222626923</v>
      </c>
      <c r="AK628" s="45">
        <v>1057.0924519679374</v>
      </c>
      <c r="AL628" s="45">
        <v>1067.5945405034304</v>
      </c>
      <c r="AM628" s="45">
        <v>1068.2994719509668</v>
      </c>
      <c r="AN628" s="45">
        <v>1065.5199215992654</v>
      </c>
      <c r="AO628" s="45">
        <v>0</v>
      </c>
      <c r="AP628" s="45">
        <v>0</v>
      </c>
      <c r="AQ628" s="45">
        <v>0</v>
      </c>
      <c r="AR628" s="45">
        <v>0</v>
      </c>
      <c r="AS628" s="45">
        <v>0</v>
      </c>
      <c r="AT628" s="45">
        <v>0</v>
      </c>
      <c r="AU628" s="45">
        <v>0</v>
      </c>
    </row>
    <row r="629" spans="2:47" x14ac:dyDescent="0.25">
      <c r="B629" s="27">
        <f t="shared" si="24"/>
        <v>1</v>
      </c>
      <c r="C629" s="15" t="str">
        <f t="shared" si="22"/>
        <v>Deferred</v>
      </c>
      <c r="D629" s="64">
        <f t="shared" si="25"/>
        <v>12</v>
      </c>
      <c r="E629" s="64">
        <f t="shared" si="23"/>
        <v>18013.112755547372</v>
      </c>
      <c r="F629" s="45">
        <v>0</v>
      </c>
      <c r="G629" s="62">
        <v>512.84400144506526</v>
      </c>
      <c r="H629" s="45">
        <v>526.98571468505475</v>
      </c>
      <c r="I629" s="62">
        <v>541.40682299165132</v>
      </c>
      <c r="J629" s="62">
        <v>556.09831951528281</v>
      </c>
      <c r="K629" s="45">
        <v>571.04609544546929</v>
      </c>
      <c r="L629" s="45">
        <v>609.63445416803313</v>
      </c>
      <c r="M629" s="63">
        <v>648.42626972843482</v>
      </c>
      <c r="N629" s="63">
        <v>687.37030596493378</v>
      </c>
      <c r="O629" s="45">
        <v>726.40116699973521</v>
      </c>
      <c r="P629" s="45">
        <v>765.43711807000466</v>
      </c>
      <c r="Q629" s="45">
        <v>1224.0702367545523</v>
      </c>
      <c r="R629" s="45">
        <v>1285.6113896798734</v>
      </c>
      <c r="S629" s="45">
        <v>1346.8300552732053</v>
      </c>
      <c r="T629" s="45">
        <v>1407.500512721246</v>
      </c>
      <c r="U629" s="45">
        <v>1467.3531549416232</v>
      </c>
      <c r="V629" s="45">
        <v>2080.4565676666107</v>
      </c>
      <c r="W629" s="45">
        <v>2122.2061848995227</v>
      </c>
      <c r="X629" s="45">
        <v>2158.412519746179</v>
      </c>
      <c r="Y629" s="45">
        <v>2192.2472715296808</v>
      </c>
      <c r="Z629" s="45">
        <v>1516.6778859714004</v>
      </c>
      <c r="AA629" s="45">
        <v>1551.2005023456427</v>
      </c>
      <c r="AB629" s="45">
        <v>1585.2042398108129</v>
      </c>
      <c r="AC629" s="45">
        <v>1618.4180919012288</v>
      </c>
      <c r="AD629" s="45">
        <v>1650.5194749804195</v>
      </c>
      <c r="AE629" s="45">
        <v>1681.1275651593464</v>
      </c>
      <c r="AF629" s="45">
        <v>1709.7940811695635</v>
      </c>
      <c r="AG629" s="45">
        <v>1735.9982116234939</v>
      </c>
      <c r="AH629" s="45">
        <v>1754.5490803934163</v>
      </c>
      <c r="AI629" s="45">
        <v>1769.3761439343159</v>
      </c>
      <c r="AJ629" s="45">
        <v>1044.1183222626928</v>
      </c>
      <c r="AK629" s="45">
        <v>1057.0924519679379</v>
      </c>
      <c r="AL629" s="45">
        <v>1067.5945405034308</v>
      </c>
      <c r="AM629" s="45">
        <v>1068.2994719509672</v>
      </c>
      <c r="AN629" s="45">
        <v>1065.5199215992659</v>
      </c>
      <c r="AO629" s="45">
        <v>0</v>
      </c>
      <c r="AP629" s="45">
        <v>0</v>
      </c>
      <c r="AQ629" s="45">
        <v>0</v>
      </c>
      <c r="AR629" s="45">
        <v>0</v>
      </c>
      <c r="AS629" s="45">
        <v>0</v>
      </c>
      <c r="AT629" s="45">
        <v>0</v>
      </c>
      <c r="AU629" s="45">
        <v>0</v>
      </c>
    </row>
    <row r="630" spans="2:47" x14ac:dyDescent="0.25">
      <c r="B630" s="27">
        <f t="shared" si="24"/>
        <v>1</v>
      </c>
      <c r="C630" s="15" t="str">
        <f t="shared" si="22"/>
        <v>Deferred</v>
      </c>
      <c r="D630" s="64">
        <f t="shared" si="25"/>
        <v>13</v>
      </c>
      <c r="E630" s="64">
        <f t="shared" si="23"/>
        <v>18013.112755547372</v>
      </c>
      <c r="F630" s="45">
        <v>0</v>
      </c>
      <c r="G630" s="62">
        <v>512.84400144506526</v>
      </c>
      <c r="H630" s="45">
        <v>526.98571468505475</v>
      </c>
      <c r="I630" s="62">
        <v>541.40682299165132</v>
      </c>
      <c r="J630" s="62">
        <v>556.09831951528281</v>
      </c>
      <c r="K630" s="45">
        <v>571.04609544546929</v>
      </c>
      <c r="L630" s="45">
        <v>609.63445416803313</v>
      </c>
      <c r="M630" s="63">
        <v>648.42626972843482</v>
      </c>
      <c r="N630" s="63">
        <v>687.37030596493378</v>
      </c>
      <c r="O630" s="45">
        <v>726.40116699973521</v>
      </c>
      <c r="P630" s="45">
        <v>765.43711807000466</v>
      </c>
      <c r="Q630" s="45">
        <v>1224.0702367545523</v>
      </c>
      <c r="R630" s="45">
        <v>1285.6113896798734</v>
      </c>
      <c r="S630" s="45">
        <v>1346.8300552732053</v>
      </c>
      <c r="T630" s="45">
        <v>1407.500512721246</v>
      </c>
      <c r="U630" s="45">
        <v>1467.3531549416232</v>
      </c>
      <c r="V630" s="45">
        <v>2080.4565676666107</v>
      </c>
      <c r="W630" s="45">
        <v>2122.2061848995222</v>
      </c>
      <c r="X630" s="45">
        <v>2158.4125197461781</v>
      </c>
      <c r="Y630" s="45">
        <v>2192.2472715296808</v>
      </c>
      <c r="Z630" s="45">
        <v>1516.6778859714</v>
      </c>
      <c r="AA630" s="45">
        <v>1551.2005023456422</v>
      </c>
      <c r="AB630" s="45">
        <v>1585.2042398108126</v>
      </c>
      <c r="AC630" s="45">
        <v>1618.4180919012283</v>
      </c>
      <c r="AD630" s="45">
        <v>1650.5194749804191</v>
      </c>
      <c r="AE630" s="45">
        <v>1681.127565159346</v>
      </c>
      <c r="AF630" s="45">
        <v>1709.7940811695632</v>
      </c>
      <c r="AG630" s="45">
        <v>1735.9982116234933</v>
      </c>
      <c r="AH630" s="45">
        <v>1754.5490803934163</v>
      </c>
      <c r="AI630" s="45">
        <v>1769.3761439343157</v>
      </c>
      <c r="AJ630" s="45">
        <v>1044.1183222626923</v>
      </c>
      <c r="AK630" s="45">
        <v>1057.0924519679374</v>
      </c>
      <c r="AL630" s="45">
        <v>1067.5945405034304</v>
      </c>
      <c r="AM630" s="45">
        <v>1068.299471950967</v>
      </c>
      <c r="AN630" s="45">
        <v>1065.5199215992654</v>
      </c>
      <c r="AO630" s="45">
        <v>0</v>
      </c>
      <c r="AP630" s="45">
        <v>0</v>
      </c>
      <c r="AQ630" s="45">
        <v>0</v>
      </c>
      <c r="AR630" s="45">
        <v>0</v>
      </c>
      <c r="AS630" s="45">
        <v>0</v>
      </c>
      <c r="AT630" s="45">
        <v>0</v>
      </c>
      <c r="AU630" s="45">
        <v>0</v>
      </c>
    </row>
    <row r="631" spans="2:47" x14ac:dyDescent="0.25">
      <c r="B631" s="27">
        <f t="shared" si="24"/>
        <v>1</v>
      </c>
      <c r="C631" s="15" t="str">
        <f t="shared" si="22"/>
        <v>Deferred</v>
      </c>
      <c r="D631" s="64">
        <f t="shared" si="25"/>
        <v>14</v>
      </c>
      <c r="E631" s="64">
        <f t="shared" si="23"/>
        <v>18013.112755547372</v>
      </c>
      <c r="F631" s="45">
        <v>0</v>
      </c>
      <c r="G631" s="62">
        <v>512.84400144506526</v>
      </c>
      <c r="H631" s="45">
        <v>526.98571468505475</v>
      </c>
      <c r="I631" s="62">
        <v>541.40682299165132</v>
      </c>
      <c r="J631" s="62">
        <v>556.09831951528281</v>
      </c>
      <c r="K631" s="45">
        <v>571.04609544546929</v>
      </c>
      <c r="L631" s="45">
        <v>609.63445416803313</v>
      </c>
      <c r="M631" s="63">
        <v>648.42626972843482</v>
      </c>
      <c r="N631" s="63">
        <v>687.37030596493378</v>
      </c>
      <c r="O631" s="45">
        <v>726.40116699973521</v>
      </c>
      <c r="P631" s="45">
        <v>765.43711807000466</v>
      </c>
      <c r="Q631" s="45">
        <v>1224.0702367545523</v>
      </c>
      <c r="R631" s="45">
        <v>1285.6113896798734</v>
      </c>
      <c r="S631" s="45">
        <v>1346.8300552732053</v>
      </c>
      <c r="T631" s="45">
        <v>1407.500512721246</v>
      </c>
      <c r="U631" s="45">
        <v>1467.3531549416234</v>
      </c>
      <c r="V631" s="45">
        <v>2080.4565676666107</v>
      </c>
      <c r="W631" s="45">
        <v>2122.2061848995222</v>
      </c>
      <c r="X631" s="45">
        <v>2158.4125197461785</v>
      </c>
      <c r="Y631" s="45">
        <v>2192.2472715296803</v>
      </c>
      <c r="Z631" s="45">
        <v>1516.6778859714002</v>
      </c>
      <c r="AA631" s="45">
        <v>1551.2005023456427</v>
      </c>
      <c r="AB631" s="45">
        <v>1585.2042398108129</v>
      </c>
      <c r="AC631" s="45">
        <v>1618.4180919012285</v>
      </c>
      <c r="AD631" s="45">
        <v>1650.5194749804193</v>
      </c>
      <c r="AE631" s="45">
        <v>1681.1275651593464</v>
      </c>
      <c r="AF631" s="45">
        <v>1709.7940811695635</v>
      </c>
      <c r="AG631" s="45">
        <v>1735.9982116234937</v>
      </c>
      <c r="AH631" s="45">
        <v>1754.5490803934165</v>
      </c>
      <c r="AI631" s="45">
        <v>1769.3761439343159</v>
      </c>
      <c r="AJ631" s="45">
        <v>1044.1183222626928</v>
      </c>
      <c r="AK631" s="45">
        <v>1057.0924519679379</v>
      </c>
      <c r="AL631" s="45">
        <v>1067.5945405034308</v>
      </c>
      <c r="AM631" s="45">
        <v>1068.2994719509675</v>
      </c>
      <c r="AN631" s="45">
        <v>1065.5199215992661</v>
      </c>
      <c r="AO631" s="45">
        <v>0</v>
      </c>
      <c r="AP631" s="45">
        <v>0</v>
      </c>
      <c r="AQ631" s="45">
        <v>0</v>
      </c>
      <c r="AR631" s="45">
        <v>0</v>
      </c>
      <c r="AS631" s="45">
        <v>0</v>
      </c>
      <c r="AT631" s="45">
        <v>0</v>
      </c>
      <c r="AU631" s="45">
        <v>0</v>
      </c>
    </row>
    <row r="632" spans="2:47" x14ac:dyDescent="0.25">
      <c r="B632" s="27">
        <f t="shared" si="24"/>
        <v>1</v>
      </c>
      <c r="C632" s="15" t="str">
        <f t="shared" si="22"/>
        <v>Deferred</v>
      </c>
      <c r="D632" s="64">
        <f t="shared" si="25"/>
        <v>15</v>
      </c>
      <c r="E632" s="64">
        <f t="shared" si="23"/>
        <v>18013.112755547372</v>
      </c>
      <c r="F632" s="45">
        <v>0</v>
      </c>
      <c r="G632" s="62">
        <v>512.84400144506526</v>
      </c>
      <c r="H632" s="45">
        <v>526.98571468505475</v>
      </c>
      <c r="I632" s="62">
        <v>541.40682299165132</v>
      </c>
      <c r="J632" s="62">
        <v>556.09831951528281</v>
      </c>
      <c r="K632" s="45">
        <v>571.04609544546929</v>
      </c>
      <c r="L632" s="45">
        <v>609.63445416803313</v>
      </c>
      <c r="M632" s="63">
        <v>648.42626972843482</v>
      </c>
      <c r="N632" s="63">
        <v>687.37030596493378</v>
      </c>
      <c r="O632" s="45">
        <v>726.40116699973521</v>
      </c>
      <c r="P632" s="45">
        <v>765.43711807000466</v>
      </c>
      <c r="Q632" s="45">
        <v>1224.0702367545523</v>
      </c>
      <c r="R632" s="45">
        <v>1285.6113896798734</v>
      </c>
      <c r="S632" s="45">
        <v>1346.8300552732053</v>
      </c>
      <c r="T632" s="45">
        <v>1407.500512721246</v>
      </c>
      <c r="U632" s="45">
        <v>1467.3531549416232</v>
      </c>
      <c r="V632" s="45">
        <v>2080.4565676666102</v>
      </c>
      <c r="W632" s="45">
        <v>2122.2061848995222</v>
      </c>
      <c r="X632" s="45">
        <v>2158.4125197461781</v>
      </c>
      <c r="Y632" s="45">
        <v>2192.2472715296803</v>
      </c>
      <c r="Z632" s="45">
        <v>1516.6778859714004</v>
      </c>
      <c r="AA632" s="45">
        <v>1551.2005023456427</v>
      </c>
      <c r="AB632" s="45">
        <v>1585.2042398108129</v>
      </c>
      <c r="AC632" s="45">
        <v>1618.4180919012283</v>
      </c>
      <c r="AD632" s="45">
        <v>1650.5194749804195</v>
      </c>
      <c r="AE632" s="45">
        <v>1681.1275651593464</v>
      </c>
      <c r="AF632" s="45">
        <v>1709.7940811695635</v>
      </c>
      <c r="AG632" s="45">
        <v>1735.9982116234937</v>
      </c>
      <c r="AH632" s="45">
        <v>1754.5490803934163</v>
      </c>
      <c r="AI632" s="45">
        <v>1769.3761439343157</v>
      </c>
      <c r="AJ632" s="45">
        <v>1044.1183222626926</v>
      </c>
      <c r="AK632" s="45">
        <v>1057.0924519679377</v>
      </c>
      <c r="AL632" s="45">
        <v>1067.5945405034306</v>
      </c>
      <c r="AM632" s="45">
        <v>1068.299471950967</v>
      </c>
      <c r="AN632" s="45">
        <v>1065.5199215992657</v>
      </c>
      <c r="AO632" s="45">
        <v>0</v>
      </c>
      <c r="AP632" s="45">
        <v>0</v>
      </c>
      <c r="AQ632" s="45">
        <v>0</v>
      </c>
      <c r="AR632" s="45">
        <v>0</v>
      </c>
      <c r="AS632" s="45">
        <v>0</v>
      </c>
      <c r="AT632" s="45">
        <v>0</v>
      </c>
      <c r="AU632" s="45">
        <v>0</v>
      </c>
    </row>
    <row r="633" spans="2:47" x14ac:dyDescent="0.25">
      <c r="B633" s="27">
        <f t="shared" si="24"/>
        <v>1</v>
      </c>
      <c r="C633" s="15" t="str">
        <f t="shared" si="22"/>
        <v>Deferred</v>
      </c>
      <c r="D633" s="64">
        <f t="shared" si="25"/>
        <v>16</v>
      </c>
      <c r="E633" s="64">
        <f t="shared" si="23"/>
        <v>18013.112755547372</v>
      </c>
      <c r="F633" s="45">
        <v>0</v>
      </c>
      <c r="G633" s="62">
        <v>512.84400144506526</v>
      </c>
      <c r="H633" s="45">
        <v>526.98571468505475</v>
      </c>
      <c r="I633" s="62">
        <v>541.40682299165132</v>
      </c>
      <c r="J633" s="62">
        <v>556.09831951528281</v>
      </c>
      <c r="K633" s="45">
        <v>571.04609544546929</v>
      </c>
      <c r="L633" s="45">
        <v>609.63445416803313</v>
      </c>
      <c r="M633" s="63">
        <v>648.42626972843482</v>
      </c>
      <c r="N633" s="63">
        <v>687.37030596493378</v>
      </c>
      <c r="O633" s="45">
        <v>726.40116699973521</v>
      </c>
      <c r="P633" s="45">
        <v>765.43711807000466</v>
      </c>
      <c r="Q633" s="45">
        <v>1224.0702367545523</v>
      </c>
      <c r="R633" s="45">
        <v>1285.6113896798734</v>
      </c>
      <c r="S633" s="45">
        <v>1346.8300552732053</v>
      </c>
      <c r="T633" s="45">
        <v>1407.500512721246</v>
      </c>
      <c r="U633" s="45">
        <v>1467.3531549416232</v>
      </c>
      <c r="V633" s="45">
        <v>2080.4565676666107</v>
      </c>
      <c r="W633" s="45">
        <v>2122.2061848995222</v>
      </c>
      <c r="X633" s="45">
        <v>2158.412519746179</v>
      </c>
      <c r="Y633" s="45">
        <v>2192.2472715296808</v>
      </c>
      <c r="Z633" s="45">
        <v>1516.6778859714002</v>
      </c>
      <c r="AA633" s="45">
        <v>1551.2005023456427</v>
      </c>
      <c r="AB633" s="45">
        <v>1585.2042398108126</v>
      </c>
      <c r="AC633" s="45">
        <v>1618.4180919012285</v>
      </c>
      <c r="AD633" s="45">
        <v>1650.5194749804193</v>
      </c>
      <c r="AE633" s="45">
        <v>1681.1275651593462</v>
      </c>
      <c r="AF633" s="45">
        <v>1709.7940811695635</v>
      </c>
      <c r="AG633" s="45">
        <v>1735.9982116234935</v>
      </c>
      <c r="AH633" s="45">
        <v>1754.549080393416</v>
      </c>
      <c r="AI633" s="45">
        <v>1769.3761439343157</v>
      </c>
      <c r="AJ633" s="45">
        <v>1044.1183222626926</v>
      </c>
      <c r="AK633" s="45">
        <v>1057.0924519679374</v>
      </c>
      <c r="AL633" s="45">
        <v>1067.5945405034306</v>
      </c>
      <c r="AM633" s="45">
        <v>1068.299471950967</v>
      </c>
      <c r="AN633" s="45">
        <v>1065.5199215992657</v>
      </c>
      <c r="AO633" s="45">
        <v>0</v>
      </c>
      <c r="AP633" s="45">
        <v>0</v>
      </c>
      <c r="AQ633" s="45">
        <v>0</v>
      </c>
      <c r="AR633" s="45">
        <v>0</v>
      </c>
      <c r="AS633" s="45">
        <v>0</v>
      </c>
      <c r="AT633" s="45">
        <v>0</v>
      </c>
      <c r="AU633" s="45">
        <v>0</v>
      </c>
    </row>
    <row r="634" spans="2:47" x14ac:dyDescent="0.25">
      <c r="B634" s="27">
        <f t="shared" si="24"/>
        <v>1</v>
      </c>
      <c r="C634" s="15" t="str">
        <f t="shared" si="22"/>
        <v>Deferred</v>
      </c>
      <c r="D634" s="64">
        <f t="shared" si="25"/>
        <v>17</v>
      </c>
      <c r="E634" s="64">
        <f t="shared" si="23"/>
        <v>18013.112755547372</v>
      </c>
      <c r="F634" s="45">
        <v>0</v>
      </c>
      <c r="G634" s="62">
        <v>512.84400144506526</v>
      </c>
      <c r="H634" s="45">
        <v>526.98571468505475</v>
      </c>
      <c r="I634" s="62">
        <v>541.40682299165132</v>
      </c>
      <c r="J634" s="62">
        <v>556.09831951528281</v>
      </c>
      <c r="K634" s="45">
        <v>571.04609544546929</v>
      </c>
      <c r="L634" s="45">
        <v>609.63445416803313</v>
      </c>
      <c r="M634" s="63">
        <v>648.42626972843482</v>
      </c>
      <c r="N634" s="63">
        <v>687.37030596493378</v>
      </c>
      <c r="O634" s="45">
        <v>726.40116699973521</v>
      </c>
      <c r="P634" s="45">
        <v>765.43711807000466</v>
      </c>
      <c r="Q634" s="45">
        <v>1224.0702367545523</v>
      </c>
      <c r="R634" s="45">
        <v>1285.6113896798734</v>
      </c>
      <c r="S634" s="45">
        <v>1346.8300552732053</v>
      </c>
      <c r="T634" s="45">
        <v>1407.500512721246</v>
      </c>
      <c r="U634" s="45">
        <v>1467.3531549416232</v>
      </c>
      <c r="V634" s="45">
        <v>2080.4565676666107</v>
      </c>
      <c r="W634" s="45">
        <v>2122.2061848995222</v>
      </c>
      <c r="X634" s="45">
        <v>2158.412519746179</v>
      </c>
      <c r="Y634" s="45">
        <v>2192.2472715296808</v>
      </c>
      <c r="Z634" s="45">
        <v>1516.6778859714002</v>
      </c>
      <c r="AA634" s="45">
        <v>1551.2005023456427</v>
      </c>
      <c r="AB634" s="45">
        <v>1585.2042398108126</v>
      </c>
      <c r="AC634" s="45">
        <v>1618.4180919012285</v>
      </c>
      <c r="AD634" s="45">
        <v>1650.5194749804193</v>
      </c>
      <c r="AE634" s="45">
        <v>1681.1275651593462</v>
      </c>
      <c r="AF634" s="45">
        <v>1709.7940811695635</v>
      </c>
      <c r="AG634" s="45">
        <v>1735.9982116234935</v>
      </c>
      <c r="AH634" s="45">
        <v>1754.549080393416</v>
      </c>
      <c r="AI634" s="45">
        <v>1769.3761439343157</v>
      </c>
      <c r="AJ634" s="45">
        <v>1044.1183222626926</v>
      </c>
      <c r="AK634" s="45">
        <v>1057.0924519679374</v>
      </c>
      <c r="AL634" s="45">
        <v>1067.5945405034306</v>
      </c>
      <c r="AM634" s="45">
        <v>1068.299471950967</v>
      </c>
      <c r="AN634" s="45">
        <v>1065.5199215992657</v>
      </c>
      <c r="AO634" s="45">
        <v>0</v>
      </c>
      <c r="AP634" s="45">
        <v>0</v>
      </c>
      <c r="AQ634" s="45">
        <v>0</v>
      </c>
      <c r="AR634" s="45">
        <v>0</v>
      </c>
      <c r="AS634" s="45">
        <v>0</v>
      </c>
      <c r="AT634" s="45">
        <v>0</v>
      </c>
      <c r="AU634" s="45">
        <v>0</v>
      </c>
    </row>
    <row r="635" spans="2:47" x14ac:dyDescent="0.25">
      <c r="B635" s="27">
        <f t="shared" si="24"/>
        <v>1</v>
      </c>
      <c r="C635" s="15" t="str">
        <f t="shared" si="22"/>
        <v>Deferred</v>
      </c>
      <c r="D635" s="64">
        <f t="shared" si="25"/>
        <v>18</v>
      </c>
      <c r="E635" s="64">
        <f t="shared" si="23"/>
        <v>18013.112755547372</v>
      </c>
      <c r="F635" s="45">
        <v>0</v>
      </c>
      <c r="G635" s="62">
        <v>512.84400144506526</v>
      </c>
      <c r="H635" s="45">
        <v>526.98571468505475</v>
      </c>
      <c r="I635" s="62">
        <v>541.40682299165132</v>
      </c>
      <c r="J635" s="62">
        <v>556.09831951528281</v>
      </c>
      <c r="K635" s="45">
        <v>571.04609544546929</v>
      </c>
      <c r="L635" s="45">
        <v>609.63445416803313</v>
      </c>
      <c r="M635" s="63">
        <v>648.42626972843482</v>
      </c>
      <c r="N635" s="63">
        <v>687.37030596493378</v>
      </c>
      <c r="O635" s="45">
        <v>726.40116699973521</v>
      </c>
      <c r="P635" s="45">
        <v>765.43711807000466</v>
      </c>
      <c r="Q635" s="45">
        <v>1224.0702367545523</v>
      </c>
      <c r="R635" s="45">
        <v>1285.6113896798734</v>
      </c>
      <c r="S635" s="45">
        <v>1346.8300552732053</v>
      </c>
      <c r="T635" s="45">
        <v>1407.500512721246</v>
      </c>
      <c r="U635" s="45">
        <v>1467.3531549416232</v>
      </c>
      <c r="V635" s="45">
        <v>2080.4565676666107</v>
      </c>
      <c r="W635" s="45">
        <v>2122.2061848995222</v>
      </c>
      <c r="X635" s="45">
        <v>2158.412519746179</v>
      </c>
      <c r="Y635" s="45">
        <v>2192.2472715296808</v>
      </c>
      <c r="Z635" s="45">
        <v>1516.6778859714002</v>
      </c>
      <c r="AA635" s="45">
        <v>1551.2005023456427</v>
      </c>
      <c r="AB635" s="45">
        <v>1585.2042398108126</v>
      </c>
      <c r="AC635" s="45">
        <v>1618.4180919012285</v>
      </c>
      <c r="AD635" s="45">
        <v>1650.5194749804193</v>
      </c>
      <c r="AE635" s="45">
        <v>1681.1275651593462</v>
      </c>
      <c r="AF635" s="45">
        <v>1709.7940811695635</v>
      </c>
      <c r="AG635" s="45">
        <v>1735.9982116234935</v>
      </c>
      <c r="AH635" s="45">
        <v>1754.549080393416</v>
      </c>
      <c r="AI635" s="45">
        <v>1769.3761439343157</v>
      </c>
      <c r="AJ635" s="45">
        <v>1044.1183222626926</v>
      </c>
      <c r="AK635" s="45">
        <v>1057.0924519679374</v>
      </c>
      <c r="AL635" s="45">
        <v>1067.5945405034306</v>
      </c>
      <c r="AM635" s="45">
        <v>1068.299471950967</v>
      </c>
      <c r="AN635" s="45">
        <v>1065.5199215992657</v>
      </c>
      <c r="AO635" s="45">
        <v>0</v>
      </c>
      <c r="AP635" s="45">
        <v>0</v>
      </c>
      <c r="AQ635" s="45">
        <v>0</v>
      </c>
      <c r="AR635" s="45">
        <v>0</v>
      </c>
      <c r="AS635" s="45">
        <v>0</v>
      </c>
      <c r="AT635" s="45">
        <v>0</v>
      </c>
      <c r="AU635" s="45">
        <v>0</v>
      </c>
    </row>
    <row r="636" spans="2:47" x14ac:dyDescent="0.25">
      <c r="B636" s="27">
        <f t="shared" si="24"/>
        <v>1</v>
      </c>
      <c r="C636" s="15" t="str">
        <f t="shared" si="22"/>
        <v>Deferred</v>
      </c>
      <c r="D636" s="64">
        <f t="shared" si="25"/>
        <v>19</v>
      </c>
      <c r="E636" s="64">
        <f t="shared" si="23"/>
        <v>18013.112755547372</v>
      </c>
      <c r="F636" s="45">
        <v>0</v>
      </c>
      <c r="G636" s="62">
        <v>512.84400144506526</v>
      </c>
      <c r="H636" s="45">
        <v>526.98571468505475</v>
      </c>
      <c r="I636" s="62">
        <v>541.40682299165132</v>
      </c>
      <c r="J636" s="62">
        <v>556.09831951528281</v>
      </c>
      <c r="K636" s="45">
        <v>571.04609544546929</v>
      </c>
      <c r="L636" s="45">
        <v>609.63445416803313</v>
      </c>
      <c r="M636" s="63">
        <v>648.42626972843482</v>
      </c>
      <c r="N636" s="63">
        <v>687.37030596493378</v>
      </c>
      <c r="O636" s="45">
        <v>726.40116699973521</v>
      </c>
      <c r="P636" s="45">
        <v>765.43711807000466</v>
      </c>
      <c r="Q636" s="45">
        <v>1224.0702367545523</v>
      </c>
      <c r="R636" s="45">
        <v>1285.6113896798734</v>
      </c>
      <c r="S636" s="45">
        <v>1346.8300552732053</v>
      </c>
      <c r="T636" s="45">
        <v>1407.500512721246</v>
      </c>
      <c r="U636" s="45">
        <v>1467.3531549416232</v>
      </c>
      <c r="V636" s="45">
        <v>2080.4565676666107</v>
      </c>
      <c r="W636" s="45">
        <v>2122.2061848995222</v>
      </c>
      <c r="X636" s="45">
        <v>2158.412519746179</v>
      </c>
      <c r="Y636" s="45">
        <v>2192.2472715296808</v>
      </c>
      <c r="Z636" s="45">
        <v>1516.6778859714002</v>
      </c>
      <c r="AA636" s="45">
        <v>1551.2005023456427</v>
      </c>
      <c r="AB636" s="45">
        <v>1585.2042398108126</v>
      </c>
      <c r="AC636" s="45">
        <v>1618.4180919012285</v>
      </c>
      <c r="AD636" s="45">
        <v>1650.5194749804193</v>
      </c>
      <c r="AE636" s="45">
        <v>1681.1275651593462</v>
      </c>
      <c r="AF636" s="45">
        <v>1709.7940811695635</v>
      </c>
      <c r="AG636" s="45">
        <v>1735.9982116234935</v>
      </c>
      <c r="AH636" s="45">
        <v>1754.549080393416</v>
      </c>
      <c r="AI636" s="45">
        <v>1769.3761439343157</v>
      </c>
      <c r="AJ636" s="45">
        <v>1044.1183222626926</v>
      </c>
      <c r="AK636" s="45">
        <v>1057.0924519679374</v>
      </c>
      <c r="AL636" s="45">
        <v>1067.5945405034306</v>
      </c>
      <c r="AM636" s="45">
        <v>1068.299471950967</v>
      </c>
      <c r="AN636" s="45">
        <v>1065.5199215992657</v>
      </c>
      <c r="AO636" s="45">
        <v>0</v>
      </c>
      <c r="AP636" s="45">
        <v>0</v>
      </c>
      <c r="AQ636" s="45">
        <v>0</v>
      </c>
      <c r="AR636" s="45">
        <v>0</v>
      </c>
      <c r="AS636" s="45">
        <v>0</v>
      </c>
      <c r="AT636" s="45">
        <v>0</v>
      </c>
      <c r="AU636" s="45">
        <v>0</v>
      </c>
    </row>
    <row r="637" spans="2:47" x14ac:dyDescent="0.25">
      <c r="B637" s="27">
        <f t="shared" si="24"/>
        <v>1</v>
      </c>
      <c r="C637" s="15" t="str">
        <f t="shared" si="22"/>
        <v>Deferred</v>
      </c>
      <c r="D637" s="64">
        <f t="shared" si="25"/>
        <v>20</v>
      </c>
      <c r="E637" s="64">
        <f t="shared" si="23"/>
        <v>18013.112755547372</v>
      </c>
      <c r="F637" s="45">
        <v>0</v>
      </c>
      <c r="G637" s="62">
        <v>512.84400144506526</v>
      </c>
      <c r="H637" s="45">
        <v>526.98571468505475</v>
      </c>
      <c r="I637" s="62">
        <v>541.40682299165132</v>
      </c>
      <c r="J637" s="62">
        <v>556.09831951528281</v>
      </c>
      <c r="K637" s="45">
        <v>571.04609544546929</v>
      </c>
      <c r="L637" s="45">
        <v>609.63445416803313</v>
      </c>
      <c r="M637" s="63">
        <v>648.42626972843482</v>
      </c>
      <c r="N637" s="63">
        <v>687.37030596493378</v>
      </c>
      <c r="O637" s="45">
        <v>726.40116699973521</v>
      </c>
      <c r="P637" s="45">
        <v>765.43711807000466</v>
      </c>
      <c r="Q637" s="45">
        <v>1224.0702367545523</v>
      </c>
      <c r="R637" s="45">
        <v>1285.6113896798734</v>
      </c>
      <c r="S637" s="45">
        <v>1346.8300552732053</v>
      </c>
      <c r="T637" s="45">
        <v>1407.500512721246</v>
      </c>
      <c r="U637" s="45">
        <v>1467.3531549416232</v>
      </c>
      <c r="V637" s="45">
        <v>2080.4565676666107</v>
      </c>
      <c r="W637" s="45">
        <v>2122.2061848995222</v>
      </c>
      <c r="X637" s="45">
        <v>2158.412519746179</v>
      </c>
      <c r="Y637" s="45">
        <v>2192.2472715296808</v>
      </c>
      <c r="Z637" s="45">
        <v>1516.6778859714002</v>
      </c>
      <c r="AA637" s="45">
        <v>1551.2005023456427</v>
      </c>
      <c r="AB637" s="45">
        <v>1585.2042398108126</v>
      </c>
      <c r="AC637" s="45">
        <v>1618.4180919012285</v>
      </c>
      <c r="AD637" s="45">
        <v>1650.5194749804193</v>
      </c>
      <c r="AE637" s="45">
        <v>1681.1275651593462</v>
      </c>
      <c r="AF637" s="45">
        <v>1709.7940811695635</v>
      </c>
      <c r="AG637" s="45">
        <v>1735.9982116234935</v>
      </c>
      <c r="AH637" s="45">
        <v>1754.549080393416</v>
      </c>
      <c r="AI637" s="45">
        <v>1769.3761439343157</v>
      </c>
      <c r="AJ637" s="45">
        <v>1044.1183222626926</v>
      </c>
      <c r="AK637" s="45">
        <v>1057.0924519679374</v>
      </c>
      <c r="AL637" s="45">
        <v>1067.5945405034306</v>
      </c>
      <c r="AM637" s="45">
        <v>1068.299471950967</v>
      </c>
      <c r="AN637" s="45">
        <v>1065.5199215992657</v>
      </c>
      <c r="AO637" s="45">
        <v>0</v>
      </c>
      <c r="AP637" s="45">
        <v>0</v>
      </c>
      <c r="AQ637" s="45">
        <v>0</v>
      </c>
      <c r="AR637" s="45">
        <v>0</v>
      </c>
      <c r="AS637" s="45">
        <v>0</v>
      </c>
      <c r="AT637" s="45">
        <v>0</v>
      </c>
      <c r="AU637" s="45">
        <v>0</v>
      </c>
    </row>
    <row r="638" spans="2:47" x14ac:dyDescent="0.25">
      <c r="B638" s="27">
        <f t="shared" si="24"/>
        <v>1</v>
      </c>
      <c r="C638" s="15" t="str">
        <f t="shared" si="22"/>
        <v>Deferred</v>
      </c>
      <c r="D638" s="64">
        <f t="shared" si="25"/>
        <v>21</v>
      </c>
      <c r="E638" s="64">
        <f t="shared" si="23"/>
        <v>18013.112755547372</v>
      </c>
      <c r="F638" s="45">
        <v>0</v>
      </c>
      <c r="G638" s="62">
        <v>512.84400144506526</v>
      </c>
      <c r="H638" s="45">
        <v>526.98571468505475</v>
      </c>
      <c r="I638" s="62">
        <v>541.40682299165132</v>
      </c>
      <c r="J638" s="62">
        <v>556.09831951528281</v>
      </c>
      <c r="K638" s="45">
        <v>571.04609544546929</v>
      </c>
      <c r="L638" s="45">
        <v>609.63445416803313</v>
      </c>
      <c r="M638" s="63">
        <v>648.42626972843482</v>
      </c>
      <c r="N638" s="63">
        <v>687.37030596493378</v>
      </c>
      <c r="O638" s="45">
        <v>726.40116699973521</v>
      </c>
      <c r="P638" s="45">
        <v>765.43711807000466</v>
      </c>
      <c r="Q638" s="45">
        <v>1224.0702367545523</v>
      </c>
      <c r="R638" s="45">
        <v>1285.6113896798734</v>
      </c>
      <c r="S638" s="45">
        <v>1346.8300552732053</v>
      </c>
      <c r="T638" s="45">
        <v>1407.500512721246</v>
      </c>
      <c r="U638" s="45">
        <v>1467.3531549416232</v>
      </c>
      <c r="V638" s="45">
        <v>2080.4565676666107</v>
      </c>
      <c r="W638" s="45">
        <v>2122.2061848995222</v>
      </c>
      <c r="X638" s="45">
        <v>2158.412519746179</v>
      </c>
      <c r="Y638" s="45">
        <v>2192.2472715296808</v>
      </c>
      <c r="Z638" s="45">
        <v>1516.6778859714002</v>
      </c>
      <c r="AA638" s="45">
        <v>1551.2005023456427</v>
      </c>
      <c r="AB638" s="45">
        <v>1585.2042398108126</v>
      </c>
      <c r="AC638" s="45">
        <v>1618.4180919012285</v>
      </c>
      <c r="AD638" s="45">
        <v>1650.5194749804193</v>
      </c>
      <c r="AE638" s="45">
        <v>1681.1275651593462</v>
      </c>
      <c r="AF638" s="45">
        <v>1709.7940811695635</v>
      </c>
      <c r="AG638" s="45">
        <v>1735.9982116234935</v>
      </c>
      <c r="AH638" s="45">
        <v>1754.549080393416</v>
      </c>
      <c r="AI638" s="45">
        <v>1769.3761439343157</v>
      </c>
      <c r="AJ638" s="45">
        <v>1044.1183222626926</v>
      </c>
      <c r="AK638" s="45">
        <v>1057.0924519679374</v>
      </c>
      <c r="AL638" s="45">
        <v>1067.5945405034306</v>
      </c>
      <c r="AM638" s="45">
        <v>1068.299471950967</v>
      </c>
      <c r="AN638" s="45">
        <v>1065.5199215992657</v>
      </c>
      <c r="AO638" s="45">
        <v>0</v>
      </c>
      <c r="AP638" s="45">
        <v>0</v>
      </c>
      <c r="AQ638" s="45">
        <v>0</v>
      </c>
      <c r="AR638" s="45">
        <v>0</v>
      </c>
      <c r="AS638" s="45">
        <v>0</v>
      </c>
      <c r="AT638" s="45">
        <v>0</v>
      </c>
      <c r="AU638" s="45">
        <v>0</v>
      </c>
    </row>
    <row r="639" spans="2:47" x14ac:dyDescent="0.25">
      <c r="B639" s="27">
        <f t="shared" si="24"/>
        <v>1</v>
      </c>
      <c r="C639" s="15" t="str">
        <f t="shared" si="22"/>
        <v>Deferred</v>
      </c>
      <c r="D639" s="64">
        <f t="shared" si="25"/>
        <v>22</v>
      </c>
      <c r="E639" s="64">
        <f t="shared" si="23"/>
        <v>18013.112755547372</v>
      </c>
      <c r="F639" s="45">
        <v>0</v>
      </c>
      <c r="G639" s="62">
        <v>512.84400144506526</v>
      </c>
      <c r="H639" s="45">
        <v>526.98571468505475</v>
      </c>
      <c r="I639" s="62">
        <v>541.40682299165132</v>
      </c>
      <c r="J639" s="62">
        <v>556.09831951528281</v>
      </c>
      <c r="K639" s="45">
        <v>571.04609544546929</v>
      </c>
      <c r="L639" s="45">
        <v>609.63445416803313</v>
      </c>
      <c r="M639" s="63">
        <v>648.42626972843482</v>
      </c>
      <c r="N639" s="63">
        <v>687.37030596493378</v>
      </c>
      <c r="O639" s="45">
        <v>726.40116699973521</v>
      </c>
      <c r="P639" s="45">
        <v>765.43711807000466</v>
      </c>
      <c r="Q639" s="45">
        <v>1224.0702367545523</v>
      </c>
      <c r="R639" s="45">
        <v>1285.6113896798734</v>
      </c>
      <c r="S639" s="45">
        <v>1346.8300552732053</v>
      </c>
      <c r="T639" s="45">
        <v>1407.500512721246</v>
      </c>
      <c r="U639" s="45">
        <v>1467.3531549416232</v>
      </c>
      <c r="V639" s="45">
        <v>2080.4565676666107</v>
      </c>
      <c r="W639" s="45">
        <v>2122.2061848995222</v>
      </c>
      <c r="X639" s="45">
        <v>2158.412519746179</v>
      </c>
      <c r="Y639" s="45">
        <v>2192.2472715296808</v>
      </c>
      <c r="Z639" s="45">
        <v>1516.6778859714002</v>
      </c>
      <c r="AA639" s="45">
        <v>1551.2005023456427</v>
      </c>
      <c r="AB639" s="45">
        <v>1585.2042398108126</v>
      </c>
      <c r="AC639" s="45">
        <v>1618.4180919012285</v>
      </c>
      <c r="AD639" s="45">
        <v>1650.5194749804193</v>
      </c>
      <c r="AE639" s="45">
        <v>1681.1275651593462</v>
      </c>
      <c r="AF639" s="45">
        <v>1709.7940811695635</v>
      </c>
      <c r="AG639" s="45">
        <v>1735.9982116234935</v>
      </c>
      <c r="AH639" s="45">
        <v>1754.549080393416</v>
      </c>
      <c r="AI639" s="45">
        <v>1769.3761439343157</v>
      </c>
      <c r="AJ639" s="45">
        <v>1044.1183222626926</v>
      </c>
      <c r="AK639" s="45">
        <v>1057.0924519679374</v>
      </c>
      <c r="AL639" s="45">
        <v>1067.5945405034306</v>
      </c>
      <c r="AM639" s="45">
        <v>1068.299471950967</v>
      </c>
      <c r="AN639" s="45">
        <v>1065.5199215992657</v>
      </c>
      <c r="AO639" s="45">
        <v>0</v>
      </c>
      <c r="AP639" s="45">
        <v>0</v>
      </c>
      <c r="AQ639" s="45">
        <v>0</v>
      </c>
      <c r="AR639" s="45">
        <v>0</v>
      </c>
      <c r="AS639" s="45">
        <v>0</v>
      </c>
      <c r="AT639" s="45">
        <v>0</v>
      </c>
      <c r="AU639" s="45">
        <v>0</v>
      </c>
    </row>
    <row r="640" spans="2:47" x14ac:dyDescent="0.25">
      <c r="B640" s="27">
        <f t="shared" si="24"/>
        <v>1</v>
      </c>
      <c r="C640" s="15" t="str">
        <f t="shared" ref="C640:C700" si="26">INDEX($B$202:$B$204,B640+1)</f>
        <v>Deferred</v>
      </c>
      <c r="D640" s="64">
        <f t="shared" si="25"/>
        <v>23</v>
      </c>
      <c r="E640" s="64">
        <f t="shared" ref="E640:E700" si="27">(SUMPRODUCT(F640:AU640,$E$569:$AT$569)+SUMPRODUCT(G640:AU640,$E$569:$AS$569))/2</f>
        <v>18013.112755547372</v>
      </c>
      <c r="F640" s="45">
        <v>0</v>
      </c>
      <c r="G640" s="62">
        <v>512.84400144506526</v>
      </c>
      <c r="H640" s="45">
        <v>526.98571468505475</v>
      </c>
      <c r="I640" s="62">
        <v>541.40682299165132</v>
      </c>
      <c r="J640" s="62">
        <v>556.09831951528281</v>
      </c>
      <c r="K640" s="45">
        <v>571.04609544546929</v>
      </c>
      <c r="L640" s="45">
        <v>609.63445416803313</v>
      </c>
      <c r="M640" s="63">
        <v>648.42626972843482</v>
      </c>
      <c r="N640" s="63">
        <v>687.37030596493378</v>
      </c>
      <c r="O640" s="45">
        <v>726.40116699973521</v>
      </c>
      <c r="P640" s="45">
        <v>765.43711807000466</v>
      </c>
      <c r="Q640" s="45">
        <v>1224.0702367545523</v>
      </c>
      <c r="R640" s="45">
        <v>1285.6113896798734</v>
      </c>
      <c r="S640" s="45">
        <v>1346.8300552732053</v>
      </c>
      <c r="T640" s="45">
        <v>1407.500512721246</v>
      </c>
      <c r="U640" s="45">
        <v>1467.3531549416232</v>
      </c>
      <c r="V640" s="45">
        <v>2080.4565676666107</v>
      </c>
      <c r="W640" s="45">
        <v>2122.2061848995222</v>
      </c>
      <c r="X640" s="45">
        <v>2158.412519746179</v>
      </c>
      <c r="Y640" s="45">
        <v>2192.2472715296808</v>
      </c>
      <c r="Z640" s="45">
        <v>1516.6778859714002</v>
      </c>
      <c r="AA640" s="45">
        <v>1551.2005023456427</v>
      </c>
      <c r="AB640" s="45">
        <v>1585.2042398108126</v>
      </c>
      <c r="AC640" s="45">
        <v>1618.4180919012285</v>
      </c>
      <c r="AD640" s="45">
        <v>1650.5194749804193</v>
      </c>
      <c r="AE640" s="45">
        <v>1681.1275651593462</v>
      </c>
      <c r="AF640" s="45">
        <v>1709.7940811695635</v>
      </c>
      <c r="AG640" s="45">
        <v>1735.9982116234935</v>
      </c>
      <c r="AH640" s="45">
        <v>1754.549080393416</v>
      </c>
      <c r="AI640" s="45">
        <v>1769.3761439343157</v>
      </c>
      <c r="AJ640" s="45">
        <v>1044.1183222626926</v>
      </c>
      <c r="AK640" s="45">
        <v>1057.0924519679374</v>
      </c>
      <c r="AL640" s="45">
        <v>1067.5945405034306</v>
      </c>
      <c r="AM640" s="45">
        <v>1068.299471950967</v>
      </c>
      <c r="AN640" s="45">
        <v>1065.5199215992657</v>
      </c>
      <c r="AO640" s="45">
        <v>0</v>
      </c>
      <c r="AP640" s="45">
        <v>0</v>
      </c>
      <c r="AQ640" s="45">
        <v>0</v>
      </c>
      <c r="AR640" s="45">
        <v>0</v>
      </c>
      <c r="AS640" s="45">
        <v>0</v>
      </c>
      <c r="AT640" s="45">
        <v>0</v>
      </c>
      <c r="AU640" s="45">
        <v>0</v>
      </c>
    </row>
    <row r="641" spans="2:47" x14ac:dyDescent="0.25">
      <c r="B641" s="27">
        <f t="shared" ref="B641:B700" si="28">IF(D641=0,B640+1,B640)</f>
        <v>1</v>
      </c>
      <c r="C641" s="15" t="str">
        <f t="shared" si="26"/>
        <v>Deferred</v>
      </c>
      <c r="D641" s="64">
        <f t="shared" ref="D641:D700" si="29">IF(D640+1&gt;=$C$115,0,D640+1)</f>
        <v>24</v>
      </c>
      <c r="E641" s="64">
        <f t="shared" si="27"/>
        <v>18013.112755547372</v>
      </c>
      <c r="F641" s="45">
        <v>0</v>
      </c>
      <c r="G641" s="62">
        <v>512.84400144506526</v>
      </c>
      <c r="H641" s="45">
        <v>526.98571468505475</v>
      </c>
      <c r="I641" s="62">
        <v>541.40682299165132</v>
      </c>
      <c r="J641" s="62">
        <v>556.09831951528281</v>
      </c>
      <c r="K641" s="45">
        <v>571.04609544546929</v>
      </c>
      <c r="L641" s="45">
        <v>609.63445416803313</v>
      </c>
      <c r="M641" s="63">
        <v>648.42626972843482</v>
      </c>
      <c r="N641" s="63">
        <v>687.37030596493378</v>
      </c>
      <c r="O641" s="45">
        <v>726.40116699973521</v>
      </c>
      <c r="P641" s="45">
        <v>765.43711807000466</v>
      </c>
      <c r="Q641" s="45">
        <v>1224.0702367545523</v>
      </c>
      <c r="R641" s="45">
        <v>1285.6113896798734</v>
      </c>
      <c r="S641" s="45">
        <v>1346.8300552732053</v>
      </c>
      <c r="T641" s="45">
        <v>1407.500512721246</v>
      </c>
      <c r="U641" s="45">
        <v>1467.3531549416232</v>
      </c>
      <c r="V641" s="45">
        <v>2080.4565676666107</v>
      </c>
      <c r="W641" s="45">
        <v>2122.2061848995222</v>
      </c>
      <c r="X641" s="45">
        <v>2158.412519746179</v>
      </c>
      <c r="Y641" s="45">
        <v>2192.2472715296808</v>
      </c>
      <c r="Z641" s="45">
        <v>1516.6778859714002</v>
      </c>
      <c r="AA641" s="45">
        <v>1551.2005023456427</v>
      </c>
      <c r="AB641" s="45">
        <v>1585.2042398108126</v>
      </c>
      <c r="AC641" s="45">
        <v>1618.4180919012285</v>
      </c>
      <c r="AD641" s="45">
        <v>1650.5194749804193</v>
      </c>
      <c r="AE641" s="45">
        <v>1681.1275651593462</v>
      </c>
      <c r="AF641" s="45">
        <v>1709.7940811695635</v>
      </c>
      <c r="AG641" s="45">
        <v>1735.9982116234935</v>
      </c>
      <c r="AH641" s="45">
        <v>1754.549080393416</v>
      </c>
      <c r="AI641" s="45">
        <v>1769.3761439343157</v>
      </c>
      <c r="AJ641" s="45">
        <v>1044.1183222626926</v>
      </c>
      <c r="AK641" s="45">
        <v>1057.0924519679374</v>
      </c>
      <c r="AL641" s="45">
        <v>1067.5945405034306</v>
      </c>
      <c r="AM641" s="45">
        <v>1068.299471950967</v>
      </c>
      <c r="AN641" s="45">
        <v>1065.5199215992657</v>
      </c>
      <c r="AO641" s="45">
        <v>0</v>
      </c>
      <c r="AP641" s="45">
        <v>0</v>
      </c>
      <c r="AQ641" s="45">
        <v>0</v>
      </c>
      <c r="AR641" s="45">
        <v>0</v>
      </c>
      <c r="AS641" s="45">
        <v>0</v>
      </c>
      <c r="AT641" s="45">
        <v>0</v>
      </c>
      <c r="AU641" s="45">
        <v>0</v>
      </c>
    </row>
    <row r="642" spans="2:47" x14ac:dyDescent="0.25">
      <c r="B642" s="27">
        <f t="shared" si="28"/>
        <v>1</v>
      </c>
      <c r="C642" s="15" t="str">
        <f t="shared" si="26"/>
        <v>Deferred</v>
      </c>
      <c r="D642" s="64">
        <f t="shared" si="29"/>
        <v>25</v>
      </c>
      <c r="E642" s="64">
        <f t="shared" si="27"/>
        <v>18013.112755547372</v>
      </c>
      <c r="F642" s="45">
        <v>0</v>
      </c>
      <c r="G642" s="62">
        <v>512.84400144506526</v>
      </c>
      <c r="H642" s="45">
        <v>526.98571468505475</v>
      </c>
      <c r="I642" s="62">
        <v>541.40682299165132</v>
      </c>
      <c r="J642" s="62">
        <v>556.09831951528281</v>
      </c>
      <c r="K642" s="45">
        <v>571.04609544546929</v>
      </c>
      <c r="L642" s="45">
        <v>609.63445416803313</v>
      </c>
      <c r="M642" s="63">
        <v>648.42626972843482</v>
      </c>
      <c r="N642" s="63">
        <v>687.37030596493378</v>
      </c>
      <c r="O642" s="45">
        <v>726.40116699973521</v>
      </c>
      <c r="P642" s="45">
        <v>765.43711807000466</v>
      </c>
      <c r="Q642" s="45">
        <v>1224.0702367545523</v>
      </c>
      <c r="R642" s="45">
        <v>1285.6113896798734</v>
      </c>
      <c r="S642" s="45">
        <v>1346.8300552732053</v>
      </c>
      <c r="T642" s="45">
        <v>1407.500512721246</v>
      </c>
      <c r="U642" s="45">
        <v>1467.3531549416232</v>
      </c>
      <c r="V642" s="45">
        <v>2080.4565676666107</v>
      </c>
      <c r="W642" s="45">
        <v>2122.2061848995222</v>
      </c>
      <c r="X642" s="45">
        <v>2158.412519746179</v>
      </c>
      <c r="Y642" s="45">
        <v>2192.2472715296808</v>
      </c>
      <c r="Z642" s="45">
        <v>1516.6778859714002</v>
      </c>
      <c r="AA642" s="45">
        <v>1551.2005023456427</v>
      </c>
      <c r="AB642" s="45">
        <v>1585.2042398108126</v>
      </c>
      <c r="AC642" s="45">
        <v>1618.4180919012285</v>
      </c>
      <c r="AD642" s="45">
        <v>1650.5194749804193</v>
      </c>
      <c r="AE642" s="45">
        <v>1681.1275651593462</v>
      </c>
      <c r="AF642" s="45">
        <v>1709.7940811695635</v>
      </c>
      <c r="AG642" s="45">
        <v>1735.9982116234935</v>
      </c>
      <c r="AH642" s="45">
        <v>1754.549080393416</v>
      </c>
      <c r="AI642" s="45">
        <v>1769.3761439343157</v>
      </c>
      <c r="AJ642" s="45">
        <v>1044.1183222626926</v>
      </c>
      <c r="AK642" s="45">
        <v>1057.0924519679374</v>
      </c>
      <c r="AL642" s="45">
        <v>1067.5945405034306</v>
      </c>
      <c r="AM642" s="45">
        <v>1068.299471950967</v>
      </c>
      <c r="AN642" s="45">
        <v>1065.5199215992657</v>
      </c>
      <c r="AO642" s="45">
        <v>0</v>
      </c>
      <c r="AP642" s="45">
        <v>0</v>
      </c>
      <c r="AQ642" s="45">
        <v>0</v>
      </c>
      <c r="AR642" s="45">
        <v>0</v>
      </c>
      <c r="AS642" s="45">
        <v>0</v>
      </c>
      <c r="AT642" s="45">
        <v>0</v>
      </c>
      <c r="AU642" s="45">
        <v>0</v>
      </c>
    </row>
    <row r="643" spans="2:47" x14ac:dyDescent="0.25">
      <c r="B643" s="27">
        <f t="shared" si="28"/>
        <v>1</v>
      </c>
      <c r="C643" s="15" t="str">
        <f t="shared" si="26"/>
        <v>Deferred</v>
      </c>
      <c r="D643" s="64">
        <f t="shared" si="29"/>
        <v>26</v>
      </c>
      <c r="E643" s="64">
        <f t="shared" si="27"/>
        <v>18013.112755547372</v>
      </c>
      <c r="F643" s="45">
        <v>0</v>
      </c>
      <c r="G643" s="62">
        <v>512.84400144506526</v>
      </c>
      <c r="H643" s="45">
        <v>526.98571468505475</v>
      </c>
      <c r="I643" s="62">
        <v>541.40682299165132</v>
      </c>
      <c r="J643" s="62">
        <v>556.09831951528281</v>
      </c>
      <c r="K643" s="45">
        <v>571.04609544546929</v>
      </c>
      <c r="L643" s="45">
        <v>609.63445416803313</v>
      </c>
      <c r="M643" s="63">
        <v>648.42626972843482</v>
      </c>
      <c r="N643" s="63">
        <v>687.37030596493378</v>
      </c>
      <c r="O643" s="45">
        <v>726.40116699973521</v>
      </c>
      <c r="P643" s="45">
        <v>765.43711807000466</v>
      </c>
      <c r="Q643" s="45">
        <v>1224.0702367545523</v>
      </c>
      <c r="R643" s="45">
        <v>1285.6113896798734</v>
      </c>
      <c r="S643" s="45">
        <v>1346.8300552732053</v>
      </c>
      <c r="T643" s="45">
        <v>1407.500512721246</v>
      </c>
      <c r="U643" s="45">
        <v>1467.3531549416232</v>
      </c>
      <c r="V643" s="45">
        <v>2080.4565676666107</v>
      </c>
      <c r="W643" s="45">
        <v>2122.2061848995222</v>
      </c>
      <c r="X643" s="45">
        <v>2158.412519746179</v>
      </c>
      <c r="Y643" s="45">
        <v>2192.2472715296808</v>
      </c>
      <c r="Z643" s="45">
        <v>1516.6778859714002</v>
      </c>
      <c r="AA643" s="45">
        <v>1551.2005023456427</v>
      </c>
      <c r="AB643" s="45">
        <v>1585.2042398108126</v>
      </c>
      <c r="AC643" s="45">
        <v>1618.4180919012285</v>
      </c>
      <c r="AD643" s="45">
        <v>1650.5194749804193</v>
      </c>
      <c r="AE643" s="45">
        <v>1681.1275651593462</v>
      </c>
      <c r="AF643" s="45">
        <v>1709.7940811695635</v>
      </c>
      <c r="AG643" s="45">
        <v>1735.9982116234935</v>
      </c>
      <c r="AH643" s="45">
        <v>1754.549080393416</v>
      </c>
      <c r="AI643" s="45">
        <v>1769.3761439343157</v>
      </c>
      <c r="AJ643" s="45">
        <v>1044.1183222626926</v>
      </c>
      <c r="AK643" s="45">
        <v>1057.0924519679374</v>
      </c>
      <c r="AL643" s="45">
        <v>1067.5945405034306</v>
      </c>
      <c r="AM643" s="45">
        <v>1068.299471950967</v>
      </c>
      <c r="AN643" s="45">
        <v>1065.5199215992657</v>
      </c>
      <c r="AO643" s="45">
        <v>0</v>
      </c>
      <c r="AP643" s="45">
        <v>0</v>
      </c>
      <c r="AQ643" s="45">
        <v>0</v>
      </c>
      <c r="AR643" s="45">
        <v>0</v>
      </c>
      <c r="AS643" s="45">
        <v>0</v>
      </c>
      <c r="AT643" s="45">
        <v>0</v>
      </c>
      <c r="AU643" s="45">
        <v>0</v>
      </c>
    </row>
    <row r="644" spans="2:47" x14ac:dyDescent="0.25">
      <c r="B644" s="27">
        <f t="shared" si="28"/>
        <v>1</v>
      </c>
      <c r="C644" s="15" t="str">
        <f t="shared" si="26"/>
        <v>Deferred</v>
      </c>
      <c r="D644" s="64">
        <f t="shared" si="29"/>
        <v>27</v>
      </c>
      <c r="E644" s="64">
        <f t="shared" si="27"/>
        <v>18013.112755547372</v>
      </c>
      <c r="F644" s="45">
        <v>0</v>
      </c>
      <c r="G644" s="62">
        <v>512.84400144506526</v>
      </c>
      <c r="H644" s="45">
        <v>526.98571468505475</v>
      </c>
      <c r="I644" s="62">
        <v>541.40682299165132</v>
      </c>
      <c r="J644" s="62">
        <v>556.09831951528281</v>
      </c>
      <c r="K644" s="45">
        <v>571.04609544546929</v>
      </c>
      <c r="L644" s="45">
        <v>609.63445416803313</v>
      </c>
      <c r="M644" s="63">
        <v>648.42626972843482</v>
      </c>
      <c r="N644" s="63">
        <v>687.37030596493378</v>
      </c>
      <c r="O644" s="45">
        <v>726.40116699973521</v>
      </c>
      <c r="P644" s="45">
        <v>765.43711807000466</v>
      </c>
      <c r="Q644" s="45">
        <v>1224.0702367545523</v>
      </c>
      <c r="R644" s="45">
        <v>1285.6113896798734</v>
      </c>
      <c r="S644" s="45">
        <v>1346.8300552732053</v>
      </c>
      <c r="T644" s="45">
        <v>1407.500512721246</v>
      </c>
      <c r="U644" s="45">
        <v>1467.3531549416232</v>
      </c>
      <c r="V644" s="45">
        <v>2080.4565676666107</v>
      </c>
      <c r="W644" s="45">
        <v>2122.2061848995222</v>
      </c>
      <c r="X644" s="45">
        <v>2158.412519746179</v>
      </c>
      <c r="Y644" s="45">
        <v>2192.2472715296808</v>
      </c>
      <c r="Z644" s="45">
        <v>1516.6778859714002</v>
      </c>
      <c r="AA644" s="45">
        <v>1551.2005023456427</v>
      </c>
      <c r="AB644" s="45">
        <v>1585.2042398108126</v>
      </c>
      <c r="AC644" s="45">
        <v>1618.4180919012285</v>
      </c>
      <c r="AD644" s="45">
        <v>1650.5194749804193</v>
      </c>
      <c r="AE644" s="45">
        <v>1681.1275651593462</v>
      </c>
      <c r="AF644" s="45">
        <v>1709.7940811695635</v>
      </c>
      <c r="AG644" s="45">
        <v>1735.9982116234935</v>
      </c>
      <c r="AH644" s="45">
        <v>1754.549080393416</v>
      </c>
      <c r="AI644" s="45">
        <v>1769.3761439343157</v>
      </c>
      <c r="AJ644" s="45">
        <v>1044.1183222626926</v>
      </c>
      <c r="AK644" s="45">
        <v>1057.0924519679374</v>
      </c>
      <c r="AL644" s="45">
        <v>1067.5945405034306</v>
      </c>
      <c r="AM644" s="45">
        <v>1068.299471950967</v>
      </c>
      <c r="AN644" s="45">
        <v>1065.5199215992657</v>
      </c>
      <c r="AO644" s="45">
        <v>0</v>
      </c>
      <c r="AP644" s="45">
        <v>0</v>
      </c>
      <c r="AQ644" s="45">
        <v>0</v>
      </c>
      <c r="AR644" s="45">
        <v>0</v>
      </c>
      <c r="AS644" s="45">
        <v>0</v>
      </c>
      <c r="AT644" s="45">
        <v>0</v>
      </c>
      <c r="AU644" s="45">
        <v>0</v>
      </c>
    </row>
    <row r="645" spans="2:47" x14ac:dyDescent="0.25">
      <c r="B645" s="27">
        <f t="shared" si="28"/>
        <v>1</v>
      </c>
      <c r="C645" s="15" t="str">
        <f t="shared" si="26"/>
        <v>Deferred</v>
      </c>
      <c r="D645" s="64">
        <f t="shared" si="29"/>
        <v>28</v>
      </c>
      <c r="E645" s="64">
        <f t="shared" si="27"/>
        <v>18013.112755547372</v>
      </c>
      <c r="F645" s="45">
        <v>0</v>
      </c>
      <c r="G645" s="62">
        <v>512.84400144506526</v>
      </c>
      <c r="H645" s="45">
        <v>526.98571468505475</v>
      </c>
      <c r="I645" s="62">
        <v>541.40682299165132</v>
      </c>
      <c r="J645" s="62">
        <v>556.09831951528281</v>
      </c>
      <c r="K645" s="45">
        <v>571.04609544546929</v>
      </c>
      <c r="L645" s="45">
        <v>609.63445416803313</v>
      </c>
      <c r="M645" s="63">
        <v>648.42626972843482</v>
      </c>
      <c r="N645" s="63">
        <v>687.37030596493378</v>
      </c>
      <c r="O645" s="45">
        <v>726.40116699973521</v>
      </c>
      <c r="P645" s="45">
        <v>765.43711807000466</v>
      </c>
      <c r="Q645" s="45">
        <v>1224.0702367545523</v>
      </c>
      <c r="R645" s="45">
        <v>1285.6113896798734</v>
      </c>
      <c r="S645" s="45">
        <v>1346.8300552732053</v>
      </c>
      <c r="T645" s="45">
        <v>1407.500512721246</v>
      </c>
      <c r="U645" s="45">
        <v>1467.3531549416232</v>
      </c>
      <c r="V645" s="45">
        <v>2080.4565676666107</v>
      </c>
      <c r="W645" s="45">
        <v>2122.2061848995222</v>
      </c>
      <c r="X645" s="45">
        <v>2158.412519746179</v>
      </c>
      <c r="Y645" s="45">
        <v>2192.2472715296808</v>
      </c>
      <c r="Z645" s="45">
        <v>1516.6778859714002</v>
      </c>
      <c r="AA645" s="45">
        <v>1551.2005023456427</v>
      </c>
      <c r="AB645" s="45">
        <v>1585.2042398108126</v>
      </c>
      <c r="AC645" s="45">
        <v>1618.4180919012285</v>
      </c>
      <c r="AD645" s="45">
        <v>1650.5194749804193</v>
      </c>
      <c r="AE645" s="45">
        <v>1681.1275651593462</v>
      </c>
      <c r="AF645" s="45">
        <v>1709.7940811695635</v>
      </c>
      <c r="AG645" s="45">
        <v>1735.9982116234935</v>
      </c>
      <c r="AH645" s="45">
        <v>1754.549080393416</v>
      </c>
      <c r="AI645" s="45">
        <v>1769.3761439343157</v>
      </c>
      <c r="AJ645" s="45">
        <v>1044.1183222626926</v>
      </c>
      <c r="AK645" s="45">
        <v>1057.0924519679374</v>
      </c>
      <c r="AL645" s="45">
        <v>1067.5945405034306</v>
      </c>
      <c r="AM645" s="45">
        <v>1068.299471950967</v>
      </c>
      <c r="AN645" s="45">
        <v>1065.5199215992657</v>
      </c>
      <c r="AO645" s="45">
        <v>0</v>
      </c>
      <c r="AP645" s="45">
        <v>0</v>
      </c>
      <c r="AQ645" s="45">
        <v>0</v>
      </c>
      <c r="AR645" s="45">
        <v>0</v>
      </c>
      <c r="AS645" s="45">
        <v>0</v>
      </c>
      <c r="AT645" s="45">
        <v>0</v>
      </c>
      <c r="AU645" s="45">
        <v>0</v>
      </c>
    </row>
    <row r="646" spans="2:47" x14ac:dyDescent="0.25">
      <c r="B646" s="27">
        <f t="shared" si="28"/>
        <v>1</v>
      </c>
      <c r="C646" s="15" t="str">
        <f t="shared" si="26"/>
        <v>Deferred</v>
      </c>
      <c r="D646" s="64">
        <f t="shared" si="29"/>
        <v>29</v>
      </c>
      <c r="E646" s="64">
        <f t="shared" si="27"/>
        <v>18013.112755547372</v>
      </c>
      <c r="F646" s="45">
        <v>0</v>
      </c>
      <c r="G646" s="62">
        <v>512.84400144506526</v>
      </c>
      <c r="H646" s="45">
        <v>526.98571468505475</v>
      </c>
      <c r="I646" s="62">
        <v>541.40682299165132</v>
      </c>
      <c r="J646" s="62">
        <v>556.09831951528281</v>
      </c>
      <c r="K646" s="45">
        <v>571.04609544546929</v>
      </c>
      <c r="L646" s="45">
        <v>609.63445416803313</v>
      </c>
      <c r="M646" s="63">
        <v>648.42626972843482</v>
      </c>
      <c r="N646" s="63">
        <v>687.37030596493378</v>
      </c>
      <c r="O646" s="45">
        <v>726.40116699973521</v>
      </c>
      <c r="P646" s="45">
        <v>765.43711807000466</v>
      </c>
      <c r="Q646" s="45">
        <v>1224.0702367545523</v>
      </c>
      <c r="R646" s="45">
        <v>1285.6113896798734</v>
      </c>
      <c r="S646" s="45">
        <v>1346.8300552732053</v>
      </c>
      <c r="T646" s="45">
        <v>1407.500512721246</v>
      </c>
      <c r="U646" s="45">
        <v>1467.3531549416232</v>
      </c>
      <c r="V646" s="45">
        <v>2080.4565676666107</v>
      </c>
      <c r="W646" s="45">
        <v>2122.2061848995222</v>
      </c>
      <c r="X646" s="45">
        <v>2158.412519746179</v>
      </c>
      <c r="Y646" s="45">
        <v>2192.2472715296808</v>
      </c>
      <c r="Z646" s="45">
        <v>1516.6778859714002</v>
      </c>
      <c r="AA646" s="45">
        <v>1551.2005023456427</v>
      </c>
      <c r="AB646" s="45">
        <v>1585.2042398108126</v>
      </c>
      <c r="AC646" s="45">
        <v>1618.4180919012285</v>
      </c>
      <c r="AD646" s="45">
        <v>1650.5194749804193</v>
      </c>
      <c r="AE646" s="45">
        <v>1681.1275651593462</v>
      </c>
      <c r="AF646" s="45">
        <v>1709.7940811695635</v>
      </c>
      <c r="AG646" s="45">
        <v>1735.9982116234935</v>
      </c>
      <c r="AH646" s="45">
        <v>1754.549080393416</v>
      </c>
      <c r="AI646" s="45">
        <v>1769.3761439343157</v>
      </c>
      <c r="AJ646" s="45">
        <v>1044.1183222626926</v>
      </c>
      <c r="AK646" s="45">
        <v>1057.0924519679374</v>
      </c>
      <c r="AL646" s="45">
        <v>1067.5945405034306</v>
      </c>
      <c r="AM646" s="45">
        <v>1068.299471950967</v>
      </c>
      <c r="AN646" s="45">
        <v>1065.5199215992657</v>
      </c>
      <c r="AO646" s="45">
        <v>0</v>
      </c>
      <c r="AP646" s="45">
        <v>0</v>
      </c>
      <c r="AQ646" s="45">
        <v>0</v>
      </c>
      <c r="AR646" s="45">
        <v>0</v>
      </c>
      <c r="AS646" s="45">
        <v>0</v>
      </c>
      <c r="AT646" s="45">
        <v>0</v>
      </c>
      <c r="AU646" s="45">
        <v>0</v>
      </c>
    </row>
    <row r="647" spans="2:47" x14ac:dyDescent="0.25">
      <c r="B647" s="27">
        <f t="shared" si="28"/>
        <v>1</v>
      </c>
      <c r="C647" s="15" t="str">
        <f t="shared" si="26"/>
        <v>Deferred</v>
      </c>
      <c r="D647" s="64">
        <f t="shared" si="29"/>
        <v>30</v>
      </c>
      <c r="E647" s="64">
        <f t="shared" si="27"/>
        <v>18013.112755547372</v>
      </c>
      <c r="F647" s="45">
        <v>0</v>
      </c>
      <c r="G647" s="62">
        <v>512.84400144506526</v>
      </c>
      <c r="H647" s="45">
        <v>526.98571468505475</v>
      </c>
      <c r="I647" s="62">
        <v>541.40682299165132</v>
      </c>
      <c r="J647" s="62">
        <v>556.09831951528281</v>
      </c>
      <c r="K647" s="45">
        <v>571.04609544546929</v>
      </c>
      <c r="L647" s="45">
        <v>609.63445416803313</v>
      </c>
      <c r="M647" s="63">
        <v>648.42626972843482</v>
      </c>
      <c r="N647" s="63">
        <v>687.37030596493378</v>
      </c>
      <c r="O647" s="45">
        <v>726.40116699973521</v>
      </c>
      <c r="P647" s="45">
        <v>765.43711807000466</v>
      </c>
      <c r="Q647" s="45">
        <v>1224.0702367545523</v>
      </c>
      <c r="R647" s="45">
        <v>1285.6113896798734</v>
      </c>
      <c r="S647" s="45">
        <v>1346.8300552732053</v>
      </c>
      <c r="T647" s="45">
        <v>1407.500512721246</v>
      </c>
      <c r="U647" s="45">
        <v>1467.3531549416232</v>
      </c>
      <c r="V647" s="45">
        <v>2080.4565676666107</v>
      </c>
      <c r="W647" s="45">
        <v>2122.2061848995222</v>
      </c>
      <c r="X647" s="45">
        <v>2158.412519746179</v>
      </c>
      <c r="Y647" s="45">
        <v>2192.2472715296808</v>
      </c>
      <c r="Z647" s="45">
        <v>1516.6778859714002</v>
      </c>
      <c r="AA647" s="45">
        <v>1551.2005023456427</v>
      </c>
      <c r="AB647" s="45">
        <v>1585.2042398108126</v>
      </c>
      <c r="AC647" s="45">
        <v>1618.4180919012285</v>
      </c>
      <c r="AD647" s="45">
        <v>1650.5194749804193</v>
      </c>
      <c r="AE647" s="45">
        <v>1681.1275651593462</v>
      </c>
      <c r="AF647" s="45">
        <v>1709.7940811695635</v>
      </c>
      <c r="AG647" s="45">
        <v>1735.9982116234935</v>
      </c>
      <c r="AH647" s="45">
        <v>1754.549080393416</v>
      </c>
      <c r="AI647" s="45">
        <v>1769.3761439343157</v>
      </c>
      <c r="AJ647" s="45">
        <v>1044.1183222626926</v>
      </c>
      <c r="AK647" s="45">
        <v>1057.0924519679374</v>
      </c>
      <c r="AL647" s="45">
        <v>1067.5945405034306</v>
      </c>
      <c r="AM647" s="45">
        <v>1068.299471950967</v>
      </c>
      <c r="AN647" s="45">
        <v>1065.5199215992657</v>
      </c>
      <c r="AO647" s="45">
        <v>0</v>
      </c>
      <c r="AP647" s="45">
        <v>0</v>
      </c>
      <c r="AQ647" s="45">
        <v>0</v>
      </c>
      <c r="AR647" s="45">
        <v>0</v>
      </c>
      <c r="AS647" s="45">
        <v>0</v>
      </c>
      <c r="AT647" s="45">
        <v>0</v>
      </c>
      <c r="AU647" s="45">
        <v>0</v>
      </c>
    </row>
    <row r="648" spans="2:47" x14ac:dyDescent="0.25">
      <c r="B648" s="27">
        <f t="shared" si="28"/>
        <v>1</v>
      </c>
      <c r="C648" s="15" t="str">
        <f t="shared" si="26"/>
        <v>Deferred</v>
      </c>
      <c r="D648" s="64">
        <f t="shared" si="29"/>
        <v>31</v>
      </c>
      <c r="E648" s="64">
        <f t="shared" si="27"/>
        <v>18013.112755547372</v>
      </c>
      <c r="F648" s="45">
        <v>0</v>
      </c>
      <c r="G648" s="62">
        <v>512.84400144506526</v>
      </c>
      <c r="H648" s="45">
        <v>526.98571468505475</v>
      </c>
      <c r="I648" s="62">
        <v>541.40682299165132</v>
      </c>
      <c r="J648" s="62">
        <v>556.09831951528281</v>
      </c>
      <c r="K648" s="45">
        <v>571.04609544546929</v>
      </c>
      <c r="L648" s="45">
        <v>609.63445416803313</v>
      </c>
      <c r="M648" s="63">
        <v>648.42626972843482</v>
      </c>
      <c r="N648" s="63">
        <v>687.37030596493378</v>
      </c>
      <c r="O648" s="45">
        <v>726.40116699973521</v>
      </c>
      <c r="P648" s="45">
        <v>765.43711807000466</v>
      </c>
      <c r="Q648" s="45">
        <v>1224.0702367545523</v>
      </c>
      <c r="R648" s="45">
        <v>1285.6113896798734</v>
      </c>
      <c r="S648" s="45">
        <v>1346.8300552732053</v>
      </c>
      <c r="T648" s="45">
        <v>1407.500512721246</v>
      </c>
      <c r="U648" s="45">
        <v>1467.3531549416232</v>
      </c>
      <c r="V648" s="45">
        <v>2080.4565676666107</v>
      </c>
      <c r="W648" s="45">
        <v>2122.2061848995222</v>
      </c>
      <c r="X648" s="45">
        <v>2158.412519746179</v>
      </c>
      <c r="Y648" s="45">
        <v>2192.2472715296808</v>
      </c>
      <c r="Z648" s="45">
        <v>1516.6778859714002</v>
      </c>
      <c r="AA648" s="45">
        <v>1551.2005023456427</v>
      </c>
      <c r="AB648" s="45">
        <v>1585.2042398108126</v>
      </c>
      <c r="AC648" s="45">
        <v>1618.4180919012285</v>
      </c>
      <c r="AD648" s="45">
        <v>1650.5194749804193</v>
      </c>
      <c r="AE648" s="45">
        <v>1681.1275651593462</v>
      </c>
      <c r="AF648" s="45">
        <v>1709.7940811695635</v>
      </c>
      <c r="AG648" s="45">
        <v>1735.9982116234935</v>
      </c>
      <c r="AH648" s="45">
        <v>1754.549080393416</v>
      </c>
      <c r="AI648" s="45">
        <v>1769.3761439343157</v>
      </c>
      <c r="AJ648" s="45">
        <v>1044.1183222626926</v>
      </c>
      <c r="AK648" s="45">
        <v>1057.0924519679374</v>
      </c>
      <c r="AL648" s="45">
        <v>1067.5945405034306</v>
      </c>
      <c r="AM648" s="45">
        <v>1068.299471950967</v>
      </c>
      <c r="AN648" s="45">
        <v>1065.5199215992657</v>
      </c>
      <c r="AO648" s="45">
        <v>0</v>
      </c>
      <c r="AP648" s="45">
        <v>0</v>
      </c>
      <c r="AQ648" s="45">
        <v>0</v>
      </c>
      <c r="AR648" s="45">
        <v>0</v>
      </c>
      <c r="AS648" s="45">
        <v>0</v>
      </c>
      <c r="AT648" s="45">
        <v>0</v>
      </c>
      <c r="AU648" s="45">
        <v>0</v>
      </c>
    </row>
    <row r="649" spans="2:47" x14ac:dyDescent="0.25">
      <c r="B649" s="27">
        <f t="shared" si="28"/>
        <v>1</v>
      </c>
      <c r="C649" s="15" t="str">
        <f t="shared" si="26"/>
        <v>Deferred</v>
      </c>
      <c r="D649" s="64">
        <f t="shared" si="29"/>
        <v>32</v>
      </c>
      <c r="E649" s="64">
        <f t="shared" si="27"/>
        <v>18013.112755547372</v>
      </c>
      <c r="F649" s="45">
        <v>0</v>
      </c>
      <c r="G649" s="62">
        <v>512.84400144506526</v>
      </c>
      <c r="H649" s="45">
        <v>526.98571468505475</v>
      </c>
      <c r="I649" s="62">
        <v>541.40682299165132</v>
      </c>
      <c r="J649" s="62">
        <v>556.09831951528281</v>
      </c>
      <c r="K649" s="45">
        <v>571.04609544546929</v>
      </c>
      <c r="L649" s="45">
        <v>609.63445416803313</v>
      </c>
      <c r="M649" s="63">
        <v>648.42626972843482</v>
      </c>
      <c r="N649" s="63">
        <v>687.37030596493378</v>
      </c>
      <c r="O649" s="45">
        <v>726.40116699973521</v>
      </c>
      <c r="P649" s="45">
        <v>765.43711807000466</v>
      </c>
      <c r="Q649" s="45">
        <v>1224.0702367545523</v>
      </c>
      <c r="R649" s="45">
        <v>1285.6113896798734</v>
      </c>
      <c r="S649" s="45">
        <v>1346.8300552732053</v>
      </c>
      <c r="T649" s="45">
        <v>1407.500512721246</v>
      </c>
      <c r="U649" s="45">
        <v>1467.3531549416232</v>
      </c>
      <c r="V649" s="45">
        <v>2080.4565676666107</v>
      </c>
      <c r="W649" s="45">
        <v>2122.2061848995222</v>
      </c>
      <c r="X649" s="45">
        <v>2158.412519746179</v>
      </c>
      <c r="Y649" s="45">
        <v>2192.2472715296808</v>
      </c>
      <c r="Z649" s="45">
        <v>1516.6778859714002</v>
      </c>
      <c r="AA649" s="45">
        <v>1551.2005023456427</v>
      </c>
      <c r="AB649" s="45">
        <v>1585.2042398108126</v>
      </c>
      <c r="AC649" s="45">
        <v>1618.4180919012285</v>
      </c>
      <c r="AD649" s="45">
        <v>1650.5194749804193</v>
      </c>
      <c r="AE649" s="45">
        <v>1681.1275651593462</v>
      </c>
      <c r="AF649" s="45">
        <v>1709.7940811695635</v>
      </c>
      <c r="AG649" s="45">
        <v>1735.9982116234935</v>
      </c>
      <c r="AH649" s="45">
        <v>1754.549080393416</v>
      </c>
      <c r="AI649" s="45">
        <v>1769.3761439343157</v>
      </c>
      <c r="AJ649" s="45">
        <v>1044.1183222626926</v>
      </c>
      <c r="AK649" s="45">
        <v>1057.0924519679374</v>
      </c>
      <c r="AL649" s="45">
        <v>1067.5945405034306</v>
      </c>
      <c r="AM649" s="45">
        <v>1068.299471950967</v>
      </c>
      <c r="AN649" s="45">
        <v>1065.5199215992657</v>
      </c>
      <c r="AO649" s="45">
        <v>0</v>
      </c>
      <c r="AP649" s="45">
        <v>0</v>
      </c>
      <c r="AQ649" s="45">
        <v>0</v>
      </c>
      <c r="AR649" s="45">
        <v>0</v>
      </c>
      <c r="AS649" s="45">
        <v>0</v>
      </c>
      <c r="AT649" s="45">
        <v>0</v>
      </c>
      <c r="AU649" s="45">
        <v>0</v>
      </c>
    </row>
    <row r="650" spans="2:47" x14ac:dyDescent="0.25">
      <c r="B650" s="27">
        <f t="shared" si="28"/>
        <v>1</v>
      </c>
      <c r="C650" s="15" t="str">
        <f t="shared" si="26"/>
        <v>Deferred</v>
      </c>
      <c r="D650" s="64">
        <f t="shared" si="29"/>
        <v>33</v>
      </c>
      <c r="E650" s="64">
        <f t="shared" si="27"/>
        <v>18013.112755547372</v>
      </c>
      <c r="F650" s="45">
        <v>0</v>
      </c>
      <c r="G650" s="62">
        <v>512.84400144506526</v>
      </c>
      <c r="H650" s="45">
        <v>526.98571468505475</v>
      </c>
      <c r="I650" s="62">
        <v>541.40682299165132</v>
      </c>
      <c r="J650" s="62">
        <v>556.09831951528281</v>
      </c>
      <c r="K650" s="45">
        <v>571.04609544546929</v>
      </c>
      <c r="L650" s="45">
        <v>609.63445416803313</v>
      </c>
      <c r="M650" s="63">
        <v>648.42626972843482</v>
      </c>
      <c r="N650" s="63">
        <v>687.37030596493378</v>
      </c>
      <c r="O650" s="45">
        <v>726.40116699973521</v>
      </c>
      <c r="P650" s="45">
        <v>765.43711807000466</v>
      </c>
      <c r="Q650" s="45">
        <v>1224.0702367545523</v>
      </c>
      <c r="R650" s="45">
        <v>1285.6113896798734</v>
      </c>
      <c r="S650" s="45">
        <v>1346.8300552732053</v>
      </c>
      <c r="T650" s="45">
        <v>1407.500512721246</v>
      </c>
      <c r="U650" s="45">
        <v>1467.3531549416232</v>
      </c>
      <c r="V650" s="45">
        <v>2080.4565676666107</v>
      </c>
      <c r="W650" s="45">
        <v>2122.2061848995222</v>
      </c>
      <c r="X650" s="45">
        <v>2158.412519746179</v>
      </c>
      <c r="Y650" s="45">
        <v>2192.2472715296808</v>
      </c>
      <c r="Z650" s="45">
        <v>1516.6778859714002</v>
      </c>
      <c r="AA650" s="45">
        <v>1551.2005023456427</v>
      </c>
      <c r="AB650" s="45">
        <v>1585.2042398108126</v>
      </c>
      <c r="AC650" s="45">
        <v>1618.4180919012285</v>
      </c>
      <c r="AD650" s="45">
        <v>1650.5194749804193</v>
      </c>
      <c r="AE650" s="45">
        <v>1681.1275651593462</v>
      </c>
      <c r="AF650" s="45">
        <v>1709.7940811695635</v>
      </c>
      <c r="AG650" s="45">
        <v>1735.9982116234935</v>
      </c>
      <c r="AH650" s="45">
        <v>1754.549080393416</v>
      </c>
      <c r="AI650" s="45">
        <v>1769.3761439343157</v>
      </c>
      <c r="AJ650" s="45">
        <v>1044.1183222626926</v>
      </c>
      <c r="AK650" s="45">
        <v>1057.0924519679374</v>
      </c>
      <c r="AL650" s="45">
        <v>1067.5945405034306</v>
      </c>
      <c r="AM650" s="45">
        <v>1068.299471950967</v>
      </c>
      <c r="AN650" s="45">
        <v>1065.5199215992657</v>
      </c>
      <c r="AO650" s="45">
        <v>0</v>
      </c>
      <c r="AP650" s="45">
        <v>0</v>
      </c>
      <c r="AQ650" s="45">
        <v>0</v>
      </c>
      <c r="AR650" s="45">
        <v>0</v>
      </c>
      <c r="AS650" s="45">
        <v>0</v>
      </c>
      <c r="AT650" s="45">
        <v>0</v>
      </c>
      <c r="AU650" s="45">
        <v>0</v>
      </c>
    </row>
    <row r="651" spans="2:47" x14ac:dyDescent="0.25">
      <c r="B651" s="27">
        <f t="shared" si="28"/>
        <v>1</v>
      </c>
      <c r="C651" s="15" t="str">
        <f t="shared" si="26"/>
        <v>Deferred</v>
      </c>
      <c r="D651" s="64">
        <f t="shared" si="29"/>
        <v>34</v>
      </c>
      <c r="E651" s="64">
        <f t="shared" si="27"/>
        <v>18013.112755547372</v>
      </c>
      <c r="F651" s="45">
        <v>0</v>
      </c>
      <c r="G651" s="62">
        <v>512.84400144506526</v>
      </c>
      <c r="H651" s="45">
        <v>526.98571468505475</v>
      </c>
      <c r="I651" s="62">
        <v>541.40682299165132</v>
      </c>
      <c r="J651" s="62">
        <v>556.09831951528281</v>
      </c>
      <c r="K651" s="45">
        <v>571.04609544546929</v>
      </c>
      <c r="L651" s="45">
        <v>609.63445416803313</v>
      </c>
      <c r="M651" s="63">
        <v>648.42626972843482</v>
      </c>
      <c r="N651" s="63">
        <v>687.37030596493378</v>
      </c>
      <c r="O651" s="45">
        <v>726.40116699973521</v>
      </c>
      <c r="P651" s="45">
        <v>765.43711807000466</v>
      </c>
      <c r="Q651" s="45">
        <v>1224.0702367545523</v>
      </c>
      <c r="R651" s="45">
        <v>1285.6113896798734</v>
      </c>
      <c r="S651" s="45">
        <v>1346.8300552732053</v>
      </c>
      <c r="T651" s="45">
        <v>1407.500512721246</v>
      </c>
      <c r="U651" s="45">
        <v>1467.3531549416232</v>
      </c>
      <c r="V651" s="45">
        <v>2080.4565676666107</v>
      </c>
      <c r="W651" s="45">
        <v>2122.2061848995222</v>
      </c>
      <c r="X651" s="45">
        <v>2158.412519746179</v>
      </c>
      <c r="Y651" s="45">
        <v>2192.2472715296808</v>
      </c>
      <c r="Z651" s="45">
        <v>1516.6778859714002</v>
      </c>
      <c r="AA651" s="45">
        <v>1551.2005023456427</v>
      </c>
      <c r="AB651" s="45">
        <v>1585.2042398108126</v>
      </c>
      <c r="AC651" s="45">
        <v>1618.4180919012285</v>
      </c>
      <c r="AD651" s="45">
        <v>1650.5194749804193</v>
      </c>
      <c r="AE651" s="45">
        <v>1681.1275651593462</v>
      </c>
      <c r="AF651" s="45">
        <v>1709.7940811695635</v>
      </c>
      <c r="AG651" s="45">
        <v>1735.9982116234935</v>
      </c>
      <c r="AH651" s="45">
        <v>1754.549080393416</v>
      </c>
      <c r="AI651" s="45">
        <v>1769.3761439343157</v>
      </c>
      <c r="AJ651" s="45">
        <v>1044.1183222626926</v>
      </c>
      <c r="AK651" s="45">
        <v>1057.0924519679374</v>
      </c>
      <c r="AL651" s="45">
        <v>1067.5945405034306</v>
      </c>
      <c r="AM651" s="45">
        <v>1068.299471950967</v>
      </c>
      <c r="AN651" s="45">
        <v>1065.5199215992657</v>
      </c>
      <c r="AO651" s="45">
        <v>0</v>
      </c>
      <c r="AP651" s="45">
        <v>0</v>
      </c>
      <c r="AQ651" s="45">
        <v>0</v>
      </c>
      <c r="AR651" s="45">
        <v>0</v>
      </c>
      <c r="AS651" s="45">
        <v>0</v>
      </c>
      <c r="AT651" s="45">
        <v>0</v>
      </c>
      <c r="AU651" s="45">
        <v>0</v>
      </c>
    </row>
    <row r="652" spans="2:47" x14ac:dyDescent="0.25">
      <c r="B652" s="27">
        <f t="shared" si="28"/>
        <v>1</v>
      </c>
      <c r="C652" s="15" t="str">
        <f t="shared" si="26"/>
        <v>Deferred</v>
      </c>
      <c r="D652" s="64">
        <f t="shared" si="29"/>
        <v>35</v>
      </c>
      <c r="E652" s="64">
        <f t="shared" si="27"/>
        <v>18013.112755547372</v>
      </c>
      <c r="F652" s="45">
        <v>0</v>
      </c>
      <c r="G652" s="62">
        <v>512.84400144506526</v>
      </c>
      <c r="H652" s="45">
        <v>526.98571468505475</v>
      </c>
      <c r="I652" s="62">
        <v>541.40682299165132</v>
      </c>
      <c r="J652" s="62">
        <v>556.09831951528281</v>
      </c>
      <c r="K652" s="45">
        <v>571.04609544546929</v>
      </c>
      <c r="L652" s="45">
        <v>609.63445416803313</v>
      </c>
      <c r="M652" s="63">
        <v>648.42626972843482</v>
      </c>
      <c r="N652" s="63">
        <v>687.37030596493378</v>
      </c>
      <c r="O652" s="45">
        <v>726.40116699973521</v>
      </c>
      <c r="P652" s="45">
        <v>765.43711807000466</v>
      </c>
      <c r="Q652" s="45">
        <v>1224.0702367545523</v>
      </c>
      <c r="R652" s="45">
        <v>1285.6113896798734</v>
      </c>
      <c r="S652" s="45">
        <v>1346.8300552732053</v>
      </c>
      <c r="T652" s="45">
        <v>1407.500512721246</v>
      </c>
      <c r="U652" s="45">
        <v>1467.3531549416232</v>
      </c>
      <c r="V652" s="45">
        <v>2080.4565676666107</v>
      </c>
      <c r="W652" s="45">
        <v>2122.2061848995222</v>
      </c>
      <c r="X652" s="45">
        <v>2158.412519746179</v>
      </c>
      <c r="Y652" s="45">
        <v>2192.2472715296808</v>
      </c>
      <c r="Z652" s="45">
        <v>1516.6778859714002</v>
      </c>
      <c r="AA652" s="45">
        <v>1551.2005023456427</v>
      </c>
      <c r="AB652" s="45">
        <v>1585.2042398108126</v>
      </c>
      <c r="AC652" s="45">
        <v>1618.4180919012285</v>
      </c>
      <c r="AD652" s="45">
        <v>1650.5194749804193</v>
      </c>
      <c r="AE652" s="45">
        <v>1681.1275651593462</v>
      </c>
      <c r="AF652" s="45">
        <v>1709.7940811695635</v>
      </c>
      <c r="AG652" s="45">
        <v>1735.9982116234935</v>
      </c>
      <c r="AH652" s="45">
        <v>1754.549080393416</v>
      </c>
      <c r="AI652" s="45">
        <v>1769.3761439343157</v>
      </c>
      <c r="AJ652" s="45">
        <v>1044.1183222626926</v>
      </c>
      <c r="AK652" s="45">
        <v>1057.0924519679374</v>
      </c>
      <c r="AL652" s="45">
        <v>1067.5945405034306</v>
      </c>
      <c r="AM652" s="45">
        <v>1068.299471950967</v>
      </c>
      <c r="AN652" s="45">
        <v>1065.5199215992657</v>
      </c>
      <c r="AO652" s="45">
        <v>0</v>
      </c>
      <c r="AP652" s="45">
        <v>0</v>
      </c>
      <c r="AQ652" s="45">
        <v>0</v>
      </c>
      <c r="AR652" s="45">
        <v>0</v>
      </c>
      <c r="AS652" s="45">
        <v>0</v>
      </c>
      <c r="AT652" s="45">
        <v>0</v>
      </c>
      <c r="AU652" s="45">
        <v>0</v>
      </c>
    </row>
    <row r="653" spans="2:47" x14ac:dyDescent="0.25">
      <c r="B653" s="27">
        <f t="shared" si="28"/>
        <v>1</v>
      </c>
      <c r="C653" s="15" t="str">
        <f t="shared" si="26"/>
        <v>Deferred</v>
      </c>
      <c r="D653" s="64">
        <f t="shared" si="29"/>
        <v>36</v>
      </c>
      <c r="E653" s="64">
        <f t="shared" si="27"/>
        <v>18013.112755547372</v>
      </c>
      <c r="F653" s="45">
        <v>0</v>
      </c>
      <c r="G653" s="62">
        <v>512.84400144506526</v>
      </c>
      <c r="H653" s="45">
        <v>526.98571468505475</v>
      </c>
      <c r="I653" s="62">
        <v>541.40682299165132</v>
      </c>
      <c r="J653" s="62">
        <v>556.09831951528281</v>
      </c>
      <c r="K653" s="45">
        <v>571.04609544546929</v>
      </c>
      <c r="L653" s="45">
        <v>609.63445416803313</v>
      </c>
      <c r="M653" s="63">
        <v>648.42626972843482</v>
      </c>
      <c r="N653" s="63">
        <v>687.37030596493378</v>
      </c>
      <c r="O653" s="45">
        <v>726.40116699973521</v>
      </c>
      <c r="P653" s="45">
        <v>765.43711807000466</v>
      </c>
      <c r="Q653" s="45">
        <v>1224.0702367545523</v>
      </c>
      <c r="R653" s="45">
        <v>1285.6113896798734</v>
      </c>
      <c r="S653" s="45">
        <v>1346.8300552732053</v>
      </c>
      <c r="T653" s="45">
        <v>1407.500512721246</v>
      </c>
      <c r="U653" s="45">
        <v>1467.3531549416232</v>
      </c>
      <c r="V653" s="45">
        <v>2080.4565676666107</v>
      </c>
      <c r="W653" s="45">
        <v>2122.2061848995222</v>
      </c>
      <c r="X653" s="45">
        <v>2158.412519746179</v>
      </c>
      <c r="Y653" s="45">
        <v>2192.2472715296808</v>
      </c>
      <c r="Z653" s="45">
        <v>1516.6778859714002</v>
      </c>
      <c r="AA653" s="45">
        <v>1551.2005023456427</v>
      </c>
      <c r="AB653" s="45">
        <v>1585.2042398108126</v>
      </c>
      <c r="AC653" s="45">
        <v>1618.4180919012285</v>
      </c>
      <c r="AD653" s="45">
        <v>1650.5194749804193</v>
      </c>
      <c r="AE653" s="45">
        <v>1681.1275651593462</v>
      </c>
      <c r="AF653" s="45">
        <v>1709.7940811695635</v>
      </c>
      <c r="AG653" s="45">
        <v>1735.9982116234935</v>
      </c>
      <c r="AH653" s="45">
        <v>1754.549080393416</v>
      </c>
      <c r="AI653" s="45">
        <v>1769.3761439343157</v>
      </c>
      <c r="AJ653" s="45">
        <v>1044.1183222626926</v>
      </c>
      <c r="AK653" s="45">
        <v>1057.0924519679374</v>
      </c>
      <c r="AL653" s="45">
        <v>1067.5945405034306</v>
      </c>
      <c r="AM653" s="45">
        <v>1068.299471950967</v>
      </c>
      <c r="AN653" s="45">
        <v>1065.5199215992657</v>
      </c>
      <c r="AO653" s="45">
        <v>0</v>
      </c>
      <c r="AP653" s="45">
        <v>0</v>
      </c>
      <c r="AQ653" s="45">
        <v>0</v>
      </c>
      <c r="AR653" s="45">
        <v>0</v>
      </c>
      <c r="AS653" s="45">
        <v>0</v>
      </c>
      <c r="AT653" s="45">
        <v>0</v>
      </c>
      <c r="AU653" s="45">
        <v>0</v>
      </c>
    </row>
    <row r="654" spans="2:47" x14ac:dyDescent="0.25">
      <c r="B654" s="27">
        <f t="shared" si="28"/>
        <v>1</v>
      </c>
      <c r="C654" s="15" t="str">
        <f t="shared" si="26"/>
        <v>Deferred</v>
      </c>
      <c r="D654" s="64">
        <f t="shared" si="29"/>
        <v>37</v>
      </c>
      <c r="E654" s="64">
        <f t="shared" si="27"/>
        <v>18013.112755547372</v>
      </c>
      <c r="F654" s="45">
        <v>0</v>
      </c>
      <c r="G654" s="62">
        <v>512.84400144506526</v>
      </c>
      <c r="H654" s="45">
        <v>526.98571468505475</v>
      </c>
      <c r="I654" s="62">
        <v>541.40682299165132</v>
      </c>
      <c r="J654" s="62">
        <v>556.09831951528281</v>
      </c>
      <c r="K654" s="45">
        <v>571.04609544546929</v>
      </c>
      <c r="L654" s="45">
        <v>609.63445416803313</v>
      </c>
      <c r="M654" s="63">
        <v>648.42626972843482</v>
      </c>
      <c r="N654" s="63">
        <v>687.37030596493378</v>
      </c>
      <c r="O654" s="45">
        <v>726.40116699973521</v>
      </c>
      <c r="P654" s="45">
        <v>765.43711807000466</v>
      </c>
      <c r="Q654" s="45">
        <v>1224.0702367545523</v>
      </c>
      <c r="R654" s="45">
        <v>1285.6113896798734</v>
      </c>
      <c r="S654" s="45">
        <v>1346.8300552732053</v>
      </c>
      <c r="T654" s="45">
        <v>1407.500512721246</v>
      </c>
      <c r="U654" s="45">
        <v>1467.3531549416232</v>
      </c>
      <c r="V654" s="45">
        <v>2080.4565676666107</v>
      </c>
      <c r="W654" s="45">
        <v>2122.2061848995222</v>
      </c>
      <c r="X654" s="45">
        <v>2158.412519746179</v>
      </c>
      <c r="Y654" s="45">
        <v>2192.2472715296808</v>
      </c>
      <c r="Z654" s="45">
        <v>1516.6778859714002</v>
      </c>
      <c r="AA654" s="45">
        <v>1551.2005023456427</v>
      </c>
      <c r="AB654" s="45">
        <v>1585.2042398108126</v>
      </c>
      <c r="AC654" s="45">
        <v>1618.4180919012285</v>
      </c>
      <c r="AD654" s="45">
        <v>1650.5194749804193</v>
      </c>
      <c r="AE654" s="45">
        <v>1681.1275651593462</v>
      </c>
      <c r="AF654" s="45">
        <v>1709.7940811695635</v>
      </c>
      <c r="AG654" s="45">
        <v>1735.9982116234935</v>
      </c>
      <c r="AH654" s="45">
        <v>1754.549080393416</v>
      </c>
      <c r="AI654" s="45">
        <v>1769.3761439343157</v>
      </c>
      <c r="AJ654" s="45">
        <v>1044.1183222626926</v>
      </c>
      <c r="AK654" s="45">
        <v>1057.0924519679374</v>
      </c>
      <c r="AL654" s="45">
        <v>1067.5945405034306</v>
      </c>
      <c r="AM654" s="45">
        <v>1068.299471950967</v>
      </c>
      <c r="AN654" s="45">
        <v>1065.5199215992657</v>
      </c>
      <c r="AO654" s="45">
        <v>0</v>
      </c>
      <c r="AP654" s="45">
        <v>0</v>
      </c>
      <c r="AQ654" s="45">
        <v>0</v>
      </c>
      <c r="AR654" s="45">
        <v>0</v>
      </c>
      <c r="AS654" s="45">
        <v>0</v>
      </c>
      <c r="AT654" s="45">
        <v>0</v>
      </c>
      <c r="AU654" s="45">
        <v>0</v>
      </c>
    </row>
    <row r="655" spans="2:47" x14ac:dyDescent="0.25">
      <c r="B655" s="27">
        <f t="shared" si="28"/>
        <v>1</v>
      </c>
      <c r="C655" s="15" t="str">
        <f t="shared" si="26"/>
        <v>Deferred</v>
      </c>
      <c r="D655" s="64">
        <f t="shared" si="29"/>
        <v>38</v>
      </c>
      <c r="E655" s="64">
        <f t="shared" si="27"/>
        <v>18013.112755547372</v>
      </c>
      <c r="F655" s="45">
        <v>0</v>
      </c>
      <c r="G655" s="62">
        <v>512.84400144506526</v>
      </c>
      <c r="H655" s="45">
        <v>526.98571468505475</v>
      </c>
      <c r="I655" s="62">
        <v>541.40682299165132</v>
      </c>
      <c r="J655" s="62">
        <v>556.09831951528281</v>
      </c>
      <c r="K655" s="45">
        <v>571.04609544546929</v>
      </c>
      <c r="L655" s="45">
        <v>609.63445416803313</v>
      </c>
      <c r="M655" s="63">
        <v>648.42626972843482</v>
      </c>
      <c r="N655" s="63">
        <v>687.37030596493378</v>
      </c>
      <c r="O655" s="45">
        <v>726.40116699973521</v>
      </c>
      <c r="P655" s="45">
        <v>765.43711807000466</v>
      </c>
      <c r="Q655" s="45">
        <v>1224.0702367545523</v>
      </c>
      <c r="R655" s="45">
        <v>1285.6113896798734</v>
      </c>
      <c r="S655" s="45">
        <v>1346.8300552732053</v>
      </c>
      <c r="T655" s="45">
        <v>1407.500512721246</v>
      </c>
      <c r="U655" s="45">
        <v>1467.3531549416232</v>
      </c>
      <c r="V655" s="45">
        <v>2080.4565676666107</v>
      </c>
      <c r="W655" s="45">
        <v>2122.2061848995222</v>
      </c>
      <c r="X655" s="45">
        <v>2158.412519746179</v>
      </c>
      <c r="Y655" s="45">
        <v>2192.2472715296808</v>
      </c>
      <c r="Z655" s="45">
        <v>1516.6778859714002</v>
      </c>
      <c r="AA655" s="45">
        <v>1551.2005023456427</v>
      </c>
      <c r="AB655" s="45">
        <v>1585.2042398108126</v>
      </c>
      <c r="AC655" s="45">
        <v>1618.4180919012285</v>
      </c>
      <c r="AD655" s="45">
        <v>1650.5194749804193</v>
      </c>
      <c r="AE655" s="45">
        <v>1681.1275651593462</v>
      </c>
      <c r="AF655" s="45">
        <v>1709.7940811695635</v>
      </c>
      <c r="AG655" s="45">
        <v>1735.9982116234935</v>
      </c>
      <c r="AH655" s="45">
        <v>1754.549080393416</v>
      </c>
      <c r="AI655" s="45">
        <v>1769.3761439343157</v>
      </c>
      <c r="AJ655" s="45">
        <v>1044.1183222626926</v>
      </c>
      <c r="AK655" s="45">
        <v>1057.0924519679374</v>
      </c>
      <c r="AL655" s="45">
        <v>1067.5945405034306</v>
      </c>
      <c r="AM655" s="45">
        <v>1068.299471950967</v>
      </c>
      <c r="AN655" s="45">
        <v>1065.5199215992657</v>
      </c>
      <c r="AO655" s="45">
        <v>0</v>
      </c>
      <c r="AP655" s="45">
        <v>0</v>
      </c>
      <c r="AQ655" s="45">
        <v>0</v>
      </c>
      <c r="AR655" s="45">
        <v>0</v>
      </c>
      <c r="AS655" s="45">
        <v>0</v>
      </c>
      <c r="AT655" s="45">
        <v>0</v>
      </c>
      <c r="AU655" s="45">
        <v>0</v>
      </c>
    </row>
    <row r="656" spans="2:47" x14ac:dyDescent="0.25">
      <c r="B656" s="27">
        <f t="shared" si="28"/>
        <v>1</v>
      </c>
      <c r="C656" s="15" t="str">
        <f t="shared" si="26"/>
        <v>Deferred</v>
      </c>
      <c r="D656" s="64">
        <f t="shared" si="29"/>
        <v>39</v>
      </c>
      <c r="E656" s="64">
        <f t="shared" si="27"/>
        <v>18013.112755547372</v>
      </c>
      <c r="F656" s="45">
        <v>0</v>
      </c>
      <c r="G656" s="62">
        <v>512.84400144506526</v>
      </c>
      <c r="H656" s="45">
        <v>526.98571468505475</v>
      </c>
      <c r="I656" s="62">
        <v>541.40682299165132</v>
      </c>
      <c r="J656" s="62">
        <v>556.09831951528281</v>
      </c>
      <c r="K656" s="45">
        <v>571.04609544546929</v>
      </c>
      <c r="L656" s="45">
        <v>609.63445416803313</v>
      </c>
      <c r="M656" s="63">
        <v>648.42626972843482</v>
      </c>
      <c r="N656" s="63">
        <v>687.37030596493378</v>
      </c>
      <c r="O656" s="45">
        <v>726.40116699973521</v>
      </c>
      <c r="P656" s="45">
        <v>765.43711807000466</v>
      </c>
      <c r="Q656" s="45">
        <v>1224.0702367545523</v>
      </c>
      <c r="R656" s="45">
        <v>1285.6113896798734</v>
      </c>
      <c r="S656" s="45">
        <v>1346.8300552732053</v>
      </c>
      <c r="T656" s="45">
        <v>1407.500512721246</v>
      </c>
      <c r="U656" s="45">
        <v>1467.3531549416232</v>
      </c>
      <c r="V656" s="45">
        <v>2080.4565676666107</v>
      </c>
      <c r="W656" s="45">
        <v>2122.2061848995222</v>
      </c>
      <c r="X656" s="45">
        <v>2158.412519746179</v>
      </c>
      <c r="Y656" s="45">
        <v>2192.2472715296808</v>
      </c>
      <c r="Z656" s="45">
        <v>1516.6778859714002</v>
      </c>
      <c r="AA656" s="45">
        <v>1551.2005023456427</v>
      </c>
      <c r="AB656" s="45">
        <v>1585.2042398108126</v>
      </c>
      <c r="AC656" s="45">
        <v>1618.4180919012285</v>
      </c>
      <c r="AD656" s="45">
        <v>1650.5194749804193</v>
      </c>
      <c r="AE656" s="45">
        <v>1681.1275651593462</v>
      </c>
      <c r="AF656" s="45">
        <v>1709.7940811695635</v>
      </c>
      <c r="AG656" s="45">
        <v>1735.9982116234935</v>
      </c>
      <c r="AH656" s="45">
        <v>1754.549080393416</v>
      </c>
      <c r="AI656" s="45">
        <v>1769.3761439343157</v>
      </c>
      <c r="AJ656" s="45">
        <v>1044.1183222626926</v>
      </c>
      <c r="AK656" s="45">
        <v>1057.0924519679374</v>
      </c>
      <c r="AL656" s="45">
        <v>1067.5945405034306</v>
      </c>
      <c r="AM656" s="45">
        <v>1068.299471950967</v>
      </c>
      <c r="AN656" s="45">
        <v>1065.5199215992657</v>
      </c>
      <c r="AO656" s="45">
        <v>0</v>
      </c>
      <c r="AP656" s="45">
        <v>0</v>
      </c>
      <c r="AQ656" s="45">
        <v>0</v>
      </c>
      <c r="AR656" s="45">
        <v>0</v>
      </c>
      <c r="AS656" s="45">
        <v>0</v>
      </c>
      <c r="AT656" s="45">
        <v>0</v>
      </c>
      <c r="AU656" s="45">
        <v>0</v>
      </c>
    </row>
    <row r="657" spans="2:47" x14ac:dyDescent="0.25">
      <c r="B657" s="27">
        <f t="shared" si="28"/>
        <v>1</v>
      </c>
      <c r="C657" s="15" t="str">
        <f t="shared" si="26"/>
        <v>Deferred</v>
      </c>
      <c r="D657" s="64">
        <f t="shared" si="29"/>
        <v>40</v>
      </c>
      <c r="E657" s="64">
        <f t="shared" si="27"/>
        <v>0</v>
      </c>
      <c r="F657" s="45">
        <v>0</v>
      </c>
      <c r="G657" s="62">
        <v>0</v>
      </c>
      <c r="H657" s="45">
        <v>0</v>
      </c>
      <c r="I657" s="62">
        <v>0</v>
      </c>
      <c r="J657" s="62">
        <v>0</v>
      </c>
      <c r="K657" s="45">
        <v>0</v>
      </c>
      <c r="L657" s="45">
        <v>0</v>
      </c>
      <c r="M657" s="63">
        <v>0</v>
      </c>
      <c r="N657" s="63">
        <v>0</v>
      </c>
      <c r="O657" s="45">
        <v>0</v>
      </c>
      <c r="P657" s="45">
        <v>0</v>
      </c>
      <c r="Q657" s="45">
        <v>0</v>
      </c>
      <c r="R657" s="45">
        <v>0</v>
      </c>
      <c r="S657" s="45">
        <v>0</v>
      </c>
      <c r="T657" s="45">
        <v>0</v>
      </c>
      <c r="U657" s="45">
        <v>0</v>
      </c>
      <c r="V657" s="45">
        <v>0</v>
      </c>
      <c r="W657" s="45">
        <v>0</v>
      </c>
      <c r="X657" s="45">
        <v>0</v>
      </c>
      <c r="Y657" s="45">
        <v>0</v>
      </c>
      <c r="Z657" s="45">
        <v>0</v>
      </c>
      <c r="AA657" s="45">
        <v>0</v>
      </c>
      <c r="AB657" s="45">
        <v>0</v>
      </c>
      <c r="AC657" s="45">
        <v>0</v>
      </c>
      <c r="AD657" s="45">
        <v>0</v>
      </c>
      <c r="AE657" s="45">
        <v>0</v>
      </c>
      <c r="AF657" s="45">
        <v>0</v>
      </c>
      <c r="AG657" s="45">
        <v>0</v>
      </c>
      <c r="AH657" s="45">
        <v>0</v>
      </c>
      <c r="AI657" s="45">
        <v>0</v>
      </c>
      <c r="AJ657" s="45">
        <v>0</v>
      </c>
      <c r="AK657" s="45">
        <v>0</v>
      </c>
      <c r="AL657" s="45">
        <v>0</v>
      </c>
      <c r="AM657" s="45">
        <v>0</v>
      </c>
      <c r="AN657" s="45">
        <v>0</v>
      </c>
      <c r="AO657" s="45">
        <v>0</v>
      </c>
      <c r="AP657" s="45">
        <v>0</v>
      </c>
      <c r="AQ657" s="45">
        <v>0</v>
      </c>
      <c r="AR657" s="45">
        <v>0</v>
      </c>
      <c r="AS657" s="45">
        <v>0</v>
      </c>
      <c r="AT657" s="45">
        <v>0</v>
      </c>
      <c r="AU657" s="45">
        <v>0</v>
      </c>
    </row>
    <row r="658" spans="2:47" x14ac:dyDescent="0.25">
      <c r="B658" s="27">
        <f t="shared" si="28"/>
        <v>1</v>
      </c>
      <c r="C658" s="15" t="str">
        <f t="shared" si="26"/>
        <v>Deferred</v>
      </c>
      <c r="D658" s="64">
        <f t="shared" si="29"/>
        <v>41</v>
      </c>
      <c r="E658" s="64">
        <f t="shared" si="27"/>
        <v>0</v>
      </c>
      <c r="F658" s="45">
        <v>0</v>
      </c>
      <c r="G658" s="62">
        <v>0</v>
      </c>
      <c r="H658" s="45">
        <v>0</v>
      </c>
      <c r="I658" s="62">
        <v>0</v>
      </c>
      <c r="J658" s="62">
        <v>0</v>
      </c>
      <c r="K658" s="45">
        <v>0</v>
      </c>
      <c r="L658" s="45">
        <v>0</v>
      </c>
      <c r="M658" s="63">
        <v>0</v>
      </c>
      <c r="N658" s="63">
        <v>0</v>
      </c>
      <c r="O658" s="45">
        <v>0</v>
      </c>
      <c r="P658" s="45">
        <v>0</v>
      </c>
      <c r="Q658" s="45">
        <v>0</v>
      </c>
      <c r="R658" s="45">
        <v>0</v>
      </c>
      <c r="S658" s="45">
        <v>0</v>
      </c>
      <c r="T658" s="45">
        <v>0</v>
      </c>
      <c r="U658" s="45">
        <v>0</v>
      </c>
      <c r="V658" s="45">
        <v>0</v>
      </c>
      <c r="W658" s="45">
        <v>0</v>
      </c>
      <c r="X658" s="45">
        <v>0</v>
      </c>
      <c r="Y658" s="45">
        <v>0</v>
      </c>
      <c r="Z658" s="45">
        <v>0</v>
      </c>
      <c r="AA658" s="45">
        <v>0</v>
      </c>
      <c r="AB658" s="45">
        <v>0</v>
      </c>
      <c r="AC658" s="45">
        <v>0</v>
      </c>
      <c r="AD658" s="45">
        <v>0</v>
      </c>
      <c r="AE658" s="45">
        <v>0</v>
      </c>
      <c r="AF658" s="45">
        <v>0</v>
      </c>
      <c r="AG658" s="45">
        <v>0</v>
      </c>
      <c r="AH658" s="45">
        <v>0</v>
      </c>
      <c r="AI658" s="45">
        <v>0</v>
      </c>
      <c r="AJ658" s="45">
        <v>0</v>
      </c>
      <c r="AK658" s="45">
        <v>0</v>
      </c>
      <c r="AL658" s="45">
        <v>0</v>
      </c>
      <c r="AM658" s="45">
        <v>0</v>
      </c>
      <c r="AN658" s="45">
        <v>0</v>
      </c>
      <c r="AO658" s="45">
        <v>0</v>
      </c>
      <c r="AP658" s="45">
        <v>0</v>
      </c>
      <c r="AQ658" s="45">
        <v>0</v>
      </c>
      <c r="AR658" s="45">
        <v>0</v>
      </c>
      <c r="AS658" s="45">
        <v>0</v>
      </c>
      <c r="AT658" s="45">
        <v>0</v>
      </c>
      <c r="AU658" s="45">
        <v>0</v>
      </c>
    </row>
    <row r="659" spans="2:47" x14ac:dyDescent="0.25">
      <c r="B659" s="27">
        <f t="shared" si="28"/>
        <v>2</v>
      </c>
      <c r="C659" s="15" t="str">
        <f t="shared" si="26"/>
        <v>InPayment</v>
      </c>
      <c r="D659" s="64">
        <f t="shared" si="29"/>
        <v>0</v>
      </c>
      <c r="E659" s="64">
        <f t="shared" si="27"/>
        <v>34258.754007129697</v>
      </c>
      <c r="F659" s="45">
        <v>2500</v>
      </c>
      <c r="G659" s="62">
        <v>2561.2157881000003</v>
      </c>
      <c r="H659" s="45">
        <v>2622.4039750654192</v>
      </c>
      <c r="I659" s="62">
        <v>2683.2872479049652</v>
      </c>
      <c r="J659" s="62">
        <v>2743.5392300474768</v>
      </c>
      <c r="K659" s="45">
        <v>2802.7775175273468</v>
      </c>
      <c r="L659" s="45">
        <v>2860.5586087757165</v>
      </c>
      <c r="M659" s="63">
        <v>2916.371868267905</v>
      </c>
      <c r="N659" s="63">
        <v>2929.0180558084126</v>
      </c>
      <c r="O659" s="45">
        <v>2943.3719323351438</v>
      </c>
      <c r="P659" s="45">
        <v>2525.694258420941</v>
      </c>
      <c r="Q659" s="45">
        <v>2572.9343638019441</v>
      </c>
      <c r="R659" s="45">
        <v>2617.2905617555102</v>
      </c>
      <c r="S659" s="45">
        <v>2652.3357694194237</v>
      </c>
      <c r="T659" s="45">
        <v>2682.666626324667</v>
      </c>
      <c r="U659" s="45">
        <v>1458.0055128096722</v>
      </c>
      <c r="V659" s="45">
        <v>1488.0178219739494</v>
      </c>
      <c r="W659" s="45">
        <v>1516.8979120467877</v>
      </c>
      <c r="X659" s="45">
        <v>1544.2691801558731</v>
      </c>
      <c r="Y659" s="45">
        <v>1569.6870970045006</v>
      </c>
      <c r="Z659" s="45">
        <v>1592.6331409729821</v>
      </c>
      <c r="AA659" s="45">
        <v>1612.5063056380591</v>
      </c>
      <c r="AB659" s="45">
        <v>1628.6174340252064</v>
      </c>
      <c r="AC659" s="45">
        <v>1631.0560368757467</v>
      </c>
      <c r="AD659" s="45">
        <v>1628.0200285236356</v>
      </c>
      <c r="AE659" s="45">
        <v>0</v>
      </c>
      <c r="AF659" s="45">
        <v>0</v>
      </c>
      <c r="AG659" s="45">
        <v>0</v>
      </c>
      <c r="AH659" s="45">
        <v>0</v>
      </c>
      <c r="AI659" s="45">
        <v>0</v>
      </c>
      <c r="AJ659" s="45">
        <v>0</v>
      </c>
      <c r="AK659" s="45">
        <v>0</v>
      </c>
      <c r="AL659" s="45">
        <v>0</v>
      </c>
      <c r="AM659" s="45">
        <v>0</v>
      </c>
      <c r="AN659" s="45">
        <v>0</v>
      </c>
      <c r="AO659" s="45">
        <v>0</v>
      </c>
      <c r="AP659" s="45">
        <v>0</v>
      </c>
      <c r="AQ659" s="45">
        <v>0</v>
      </c>
      <c r="AR659" s="45">
        <v>0</v>
      </c>
      <c r="AS659" s="45">
        <v>0</v>
      </c>
      <c r="AT659" s="45">
        <v>0</v>
      </c>
      <c r="AU659" s="45">
        <v>0</v>
      </c>
    </row>
    <row r="660" spans="2:47" x14ac:dyDescent="0.25">
      <c r="B660" s="27">
        <f t="shared" si="28"/>
        <v>2</v>
      </c>
      <c r="C660" s="15" t="str">
        <f t="shared" si="26"/>
        <v>InPayment</v>
      </c>
      <c r="D660" s="64">
        <f t="shared" si="29"/>
        <v>1</v>
      </c>
      <c r="E660" s="64">
        <f t="shared" si="27"/>
        <v>34258.754007129697</v>
      </c>
      <c r="F660" s="45">
        <v>2500</v>
      </c>
      <c r="G660" s="62">
        <v>2561.2157881000003</v>
      </c>
      <c r="H660" s="45">
        <v>2622.4039750654192</v>
      </c>
      <c r="I660" s="62">
        <v>2683.2872479049652</v>
      </c>
      <c r="J660" s="62">
        <v>2743.5392300474768</v>
      </c>
      <c r="K660" s="45">
        <v>2802.7775175273468</v>
      </c>
      <c r="L660" s="45">
        <v>2860.5586087757165</v>
      </c>
      <c r="M660" s="63">
        <v>2916.371868267905</v>
      </c>
      <c r="N660" s="63">
        <v>2929.0180558084126</v>
      </c>
      <c r="O660" s="45">
        <v>2943.3719323351438</v>
      </c>
      <c r="P660" s="45">
        <v>2525.694258420941</v>
      </c>
      <c r="Q660" s="45">
        <v>2572.9343638019441</v>
      </c>
      <c r="R660" s="45">
        <v>2617.2905617555102</v>
      </c>
      <c r="S660" s="45">
        <v>2652.3357694194237</v>
      </c>
      <c r="T660" s="45">
        <v>2682.666626324667</v>
      </c>
      <c r="U660" s="45">
        <v>1458.0055128096722</v>
      </c>
      <c r="V660" s="45">
        <v>1488.0178219739494</v>
      </c>
      <c r="W660" s="45">
        <v>1516.8979120467877</v>
      </c>
      <c r="X660" s="45">
        <v>1544.2691801558731</v>
      </c>
      <c r="Y660" s="45">
        <v>1569.6870970045006</v>
      </c>
      <c r="Z660" s="45">
        <v>1592.6331409729821</v>
      </c>
      <c r="AA660" s="45">
        <v>1612.5063056380591</v>
      </c>
      <c r="AB660" s="45">
        <v>1628.6174340252064</v>
      </c>
      <c r="AC660" s="45">
        <v>1631.0560368757467</v>
      </c>
      <c r="AD660" s="45">
        <v>1628.0200285236356</v>
      </c>
      <c r="AE660" s="45">
        <v>0</v>
      </c>
      <c r="AF660" s="45">
        <v>0</v>
      </c>
      <c r="AG660" s="45">
        <v>0</v>
      </c>
      <c r="AH660" s="45">
        <v>0</v>
      </c>
      <c r="AI660" s="45">
        <v>0</v>
      </c>
      <c r="AJ660" s="45">
        <v>0</v>
      </c>
      <c r="AK660" s="45">
        <v>0</v>
      </c>
      <c r="AL660" s="45">
        <v>0</v>
      </c>
      <c r="AM660" s="45">
        <v>0</v>
      </c>
      <c r="AN660" s="45">
        <v>0</v>
      </c>
      <c r="AO660" s="45">
        <v>0</v>
      </c>
      <c r="AP660" s="45">
        <v>0</v>
      </c>
      <c r="AQ660" s="45">
        <v>0</v>
      </c>
      <c r="AR660" s="45">
        <v>0</v>
      </c>
      <c r="AS660" s="45">
        <v>0</v>
      </c>
      <c r="AT660" s="45">
        <v>0</v>
      </c>
      <c r="AU660" s="45">
        <v>0</v>
      </c>
    </row>
    <row r="661" spans="2:47" x14ac:dyDescent="0.25">
      <c r="B661" s="27">
        <f t="shared" si="28"/>
        <v>2</v>
      </c>
      <c r="C661" s="15" t="str">
        <f t="shared" si="26"/>
        <v>InPayment</v>
      </c>
      <c r="D661" s="64">
        <f t="shared" si="29"/>
        <v>2</v>
      </c>
      <c r="E661" s="64">
        <f t="shared" si="27"/>
        <v>34258.754007129697</v>
      </c>
      <c r="F661" s="45">
        <v>2500</v>
      </c>
      <c r="G661" s="62">
        <v>2561.2157881000003</v>
      </c>
      <c r="H661" s="45">
        <v>2622.4039750654192</v>
      </c>
      <c r="I661" s="62">
        <v>2683.2872479049652</v>
      </c>
      <c r="J661" s="62">
        <v>2743.5392300474768</v>
      </c>
      <c r="K661" s="45">
        <v>2802.7775175273468</v>
      </c>
      <c r="L661" s="45">
        <v>2860.5586087757165</v>
      </c>
      <c r="M661" s="63">
        <v>2916.371868267905</v>
      </c>
      <c r="N661" s="63">
        <v>2929.0180558084126</v>
      </c>
      <c r="O661" s="45">
        <v>2943.3719323351438</v>
      </c>
      <c r="P661" s="45">
        <v>2525.694258420941</v>
      </c>
      <c r="Q661" s="45">
        <v>2572.9343638019441</v>
      </c>
      <c r="R661" s="45">
        <v>2617.2905617555102</v>
      </c>
      <c r="S661" s="45">
        <v>2652.3357694194237</v>
      </c>
      <c r="T661" s="45">
        <v>2682.666626324667</v>
      </c>
      <c r="U661" s="45">
        <v>1458.0055128096722</v>
      </c>
      <c r="V661" s="45">
        <v>1488.0178219739494</v>
      </c>
      <c r="W661" s="45">
        <v>1516.8979120467877</v>
      </c>
      <c r="X661" s="45">
        <v>1544.2691801558731</v>
      </c>
      <c r="Y661" s="45">
        <v>1569.6870970045006</v>
      </c>
      <c r="Z661" s="45">
        <v>1592.6331409729821</v>
      </c>
      <c r="AA661" s="45">
        <v>1612.5063056380591</v>
      </c>
      <c r="AB661" s="45">
        <v>1628.6174340252064</v>
      </c>
      <c r="AC661" s="45">
        <v>1631.0560368757467</v>
      </c>
      <c r="AD661" s="45">
        <v>1628.0200285236356</v>
      </c>
      <c r="AE661" s="45">
        <v>0</v>
      </c>
      <c r="AF661" s="45">
        <v>0</v>
      </c>
      <c r="AG661" s="45">
        <v>0</v>
      </c>
      <c r="AH661" s="45">
        <v>0</v>
      </c>
      <c r="AI661" s="45">
        <v>0</v>
      </c>
      <c r="AJ661" s="45">
        <v>0</v>
      </c>
      <c r="AK661" s="45">
        <v>0</v>
      </c>
      <c r="AL661" s="45">
        <v>0</v>
      </c>
      <c r="AM661" s="45">
        <v>0</v>
      </c>
      <c r="AN661" s="45">
        <v>0</v>
      </c>
      <c r="AO661" s="45">
        <v>0</v>
      </c>
      <c r="AP661" s="45">
        <v>0</v>
      </c>
      <c r="AQ661" s="45">
        <v>0</v>
      </c>
      <c r="AR661" s="45">
        <v>0</v>
      </c>
      <c r="AS661" s="45">
        <v>0</v>
      </c>
      <c r="AT661" s="45">
        <v>0</v>
      </c>
      <c r="AU661" s="45">
        <v>0</v>
      </c>
    </row>
    <row r="662" spans="2:47" x14ac:dyDescent="0.25">
      <c r="B662" s="27">
        <f t="shared" si="28"/>
        <v>2</v>
      </c>
      <c r="C662" s="15" t="str">
        <f t="shared" si="26"/>
        <v>InPayment</v>
      </c>
      <c r="D662" s="64">
        <f t="shared" si="29"/>
        <v>3</v>
      </c>
      <c r="E662" s="64">
        <f t="shared" si="27"/>
        <v>34258.754007129697</v>
      </c>
      <c r="F662" s="45">
        <v>2500</v>
      </c>
      <c r="G662" s="62">
        <v>2561.2157881000003</v>
      </c>
      <c r="H662" s="45">
        <v>2622.4039750654192</v>
      </c>
      <c r="I662" s="62">
        <v>2683.2872479049652</v>
      </c>
      <c r="J662" s="62">
        <v>2743.5392300474768</v>
      </c>
      <c r="K662" s="45">
        <v>2802.7775175273468</v>
      </c>
      <c r="L662" s="45">
        <v>2860.5586087757165</v>
      </c>
      <c r="M662" s="63">
        <v>2916.371868267905</v>
      </c>
      <c r="N662" s="63">
        <v>2929.0180558084126</v>
      </c>
      <c r="O662" s="45">
        <v>2943.3719323351438</v>
      </c>
      <c r="P662" s="45">
        <v>2525.694258420941</v>
      </c>
      <c r="Q662" s="45">
        <v>2572.9343638019441</v>
      </c>
      <c r="R662" s="45">
        <v>2617.2905617555102</v>
      </c>
      <c r="S662" s="45">
        <v>2652.3357694194237</v>
      </c>
      <c r="T662" s="45">
        <v>2682.666626324667</v>
      </c>
      <c r="U662" s="45">
        <v>1458.0055128096722</v>
      </c>
      <c r="V662" s="45">
        <v>1488.0178219739494</v>
      </c>
      <c r="W662" s="45">
        <v>1516.8979120467877</v>
      </c>
      <c r="X662" s="45">
        <v>1544.2691801558731</v>
      </c>
      <c r="Y662" s="45">
        <v>1569.6870970045006</v>
      </c>
      <c r="Z662" s="45">
        <v>1592.6331409729821</v>
      </c>
      <c r="AA662" s="45">
        <v>1612.5063056380591</v>
      </c>
      <c r="AB662" s="45">
        <v>1628.6174340252064</v>
      </c>
      <c r="AC662" s="45">
        <v>1631.0560368757467</v>
      </c>
      <c r="AD662" s="45">
        <v>1628.0200285236356</v>
      </c>
      <c r="AE662" s="45">
        <v>0</v>
      </c>
      <c r="AF662" s="45">
        <v>0</v>
      </c>
      <c r="AG662" s="45">
        <v>0</v>
      </c>
      <c r="AH662" s="45">
        <v>0</v>
      </c>
      <c r="AI662" s="45">
        <v>0</v>
      </c>
      <c r="AJ662" s="45">
        <v>0</v>
      </c>
      <c r="AK662" s="45">
        <v>0</v>
      </c>
      <c r="AL662" s="45">
        <v>0</v>
      </c>
      <c r="AM662" s="45">
        <v>0</v>
      </c>
      <c r="AN662" s="45">
        <v>0</v>
      </c>
      <c r="AO662" s="45">
        <v>0</v>
      </c>
      <c r="AP662" s="45">
        <v>0</v>
      </c>
      <c r="AQ662" s="45">
        <v>0</v>
      </c>
      <c r="AR662" s="45">
        <v>0</v>
      </c>
      <c r="AS662" s="45">
        <v>0</v>
      </c>
      <c r="AT662" s="45">
        <v>0</v>
      </c>
      <c r="AU662" s="45">
        <v>0</v>
      </c>
    </row>
    <row r="663" spans="2:47" x14ac:dyDescent="0.25">
      <c r="B663" s="27">
        <f t="shared" si="28"/>
        <v>2</v>
      </c>
      <c r="C663" s="15" t="str">
        <f t="shared" si="26"/>
        <v>InPayment</v>
      </c>
      <c r="D663" s="64">
        <f t="shared" si="29"/>
        <v>4</v>
      </c>
      <c r="E663" s="64">
        <f t="shared" si="27"/>
        <v>34258.754007129697</v>
      </c>
      <c r="F663" s="45">
        <v>2500</v>
      </c>
      <c r="G663" s="62">
        <v>2561.2157881000003</v>
      </c>
      <c r="H663" s="45">
        <v>2622.4039750654192</v>
      </c>
      <c r="I663" s="62">
        <v>2683.2872479049652</v>
      </c>
      <c r="J663" s="62">
        <v>2743.5392300474768</v>
      </c>
      <c r="K663" s="45">
        <v>2802.7775175273468</v>
      </c>
      <c r="L663" s="45">
        <v>2860.5586087757165</v>
      </c>
      <c r="M663" s="63">
        <v>2916.371868267905</v>
      </c>
      <c r="N663" s="63">
        <v>2929.0180558084126</v>
      </c>
      <c r="O663" s="45">
        <v>2943.3719323351438</v>
      </c>
      <c r="P663" s="45">
        <v>2525.694258420941</v>
      </c>
      <c r="Q663" s="45">
        <v>2572.9343638019441</v>
      </c>
      <c r="R663" s="45">
        <v>2617.2905617555102</v>
      </c>
      <c r="S663" s="45">
        <v>2652.3357694194237</v>
      </c>
      <c r="T663" s="45">
        <v>2682.666626324667</v>
      </c>
      <c r="U663" s="45">
        <v>1458.0055128096722</v>
      </c>
      <c r="V663" s="45">
        <v>1488.0178219739494</v>
      </c>
      <c r="W663" s="45">
        <v>1516.8979120467877</v>
      </c>
      <c r="X663" s="45">
        <v>1544.2691801558731</v>
      </c>
      <c r="Y663" s="45">
        <v>1569.6870970045006</v>
      </c>
      <c r="Z663" s="45">
        <v>1592.6331409729821</v>
      </c>
      <c r="AA663" s="45">
        <v>1612.5063056380591</v>
      </c>
      <c r="AB663" s="45">
        <v>1628.6174340252064</v>
      </c>
      <c r="AC663" s="45">
        <v>1631.0560368757467</v>
      </c>
      <c r="AD663" s="45">
        <v>1628.0200285236356</v>
      </c>
      <c r="AE663" s="45">
        <v>0</v>
      </c>
      <c r="AF663" s="45">
        <v>0</v>
      </c>
      <c r="AG663" s="45">
        <v>0</v>
      </c>
      <c r="AH663" s="45">
        <v>0</v>
      </c>
      <c r="AI663" s="45">
        <v>0</v>
      </c>
      <c r="AJ663" s="45">
        <v>0</v>
      </c>
      <c r="AK663" s="45">
        <v>0</v>
      </c>
      <c r="AL663" s="45">
        <v>0</v>
      </c>
      <c r="AM663" s="45">
        <v>0</v>
      </c>
      <c r="AN663" s="45">
        <v>0</v>
      </c>
      <c r="AO663" s="45">
        <v>0</v>
      </c>
      <c r="AP663" s="45">
        <v>0</v>
      </c>
      <c r="AQ663" s="45">
        <v>0</v>
      </c>
      <c r="AR663" s="45">
        <v>0</v>
      </c>
      <c r="AS663" s="45">
        <v>0</v>
      </c>
      <c r="AT663" s="45">
        <v>0</v>
      </c>
      <c r="AU663" s="45">
        <v>0</v>
      </c>
    </row>
    <row r="664" spans="2:47" x14ac:dyDescent="0.25">
      <c r="B664" s="27">
        <f t="shared" si="28"/>
        <v>2</v>
      </c>
      <c r="C664" s="15" t="str">
        <f t="shared" si="26"/>
        <v>InPayment</v>
      </c>
      <c r="D664" s="64">
        <f t="shared" si="29"/>
        <v>5</v>
      </c>
      <c r="E664" s="64">
        <f t="shared" si="27"/>
        <v>34258.754007129697</v>
      </c>
      <c r="F664" s="45">
        <v>2500</v>
      </c>
      <c r="G664" s="62">
        <v>2561.2157881000003</v>
      </c>
      <c r="H664" s="45">
        <v>2622.4039750654192</v>
      </c>
      <c r="I664" s="62">
        <v>2683.2872479049652</v>
      </c>
      <c r="J664" s="62">
        <v>2743.5392300474768</v>
      </c>
      <c r="K664" s="45">
        <v>2802.7775175273468</v>
      </c>
      <c r="L664" s="45">
        <v>2860.5586087757165</v>
      </c>
      <c r="M664" s="63">
        <v>2916.371868267905</v>
      </c>
      <c r="N664" s="63">
        <v>2929.0180558084126</v>
      </c>
      <c r="O664" s="45">
        <v>2943.3719323351438</v>
      </c>
      <c r="P664" s="45">
        <v>2525.694258420941</v>
      </c>
      <c r="Q664" s="45">
        <v>2572.9343638019441</v>
      </c>
      <c r="R664" s="45">
        <v>2617.2905617555102</v>
      </c>
      <c r="S664" s="45">
        <v>2652.3357694194237</v>
      </c>
      <c r="T664" s="45">
        <v>2682.666626324667</v>
      </c>
      <c r="U664" s="45">
        <v>1458.0055128096722</v>
      </c>
      <c r="V664" s="45">
        <v>1488.0178219739494</v>
      </c>
      <c r="W664" s="45">
        <v>1516.8979120467877</v>
      </c>
      <c r="X664" s="45">
        <v>1544.2691801558731</v>
      </c>
      <c r="Y664" s="45">
        <v>1569.6870970045006</v>
      </c>
      <c r="Z664" s="45">
        <v>1592.6331409729821</v>
      </c>
      <c r="AA664" s="45">
        <v>1612.5063056380591</v>
      </c>
      <c r="AB664" s="45">
        <v>1628.6174340252064</v>
      </c>
      <c r="AC664" s="45">
        <v>1631.0560368757467</v>
      </c>
      <c r="AD664" s="45">
        <v>1628.0200285236356</v>
      </c>
      <c r="AE664" s="45">
        <v>0</v>
      </c>
      <c r="AF664" s="45">
        <v>0</v>
      </c>
      <c r="AG664" s="45">
        <v>0</v>
      </c>
      <c r="AH664" s="45">
        <v>0</v>
      </c>
      <c r="AI664" s="45">
        <v>0</v>
      </c>
      <c r="AJ664" s="45">
        <v>0</v>
      </c>
      <c r="AK664" s="45">
        <v>0</v>
      </c>
      <c r="AL664" s="45">
        <v>0</v>
      </c>
      <c r="AM664" s="45">
        <v>0</v>
      </c>
      <c r="AN664" s="45">
        <v>0</v>
      </c>
      <c r="AO664" s="45">
        <v>0</v>
      </c>
      <c r="AP664" s="45">
        <v>0</v>
      </c>
      <c r="AQ664" s="45">
        <v>0</v>
      </c>
      <c r="AR664" s="45">
        <v>0</v>
      </c>
      <c r="AS664" s="45">
        <v>0</v>
      </c>
      <c r="AT664" s="45">
        <v>0</v>
      </c>
      <c r="AU664" s="45">
        <v>0</v>
      </c>
    </row>
    <row r="665" spans="2:47" x14ac:dyDescent="0.25">
      <c r="B665" s="27">
        <f t="shared" si="28"/>
        <v>2</v>
      </c>
      <c r="C665" s="15" t="str">
        <f t="shared" si="26"/>
        <v>InPayment</v>
      </c>
      <c r="D665" s="64">
        <f t="shared" si="29"/>
        <v>6</v>
      </c>
      <c r="E665" s="64">
        <f t="shared" si="27"/>
        <v>34258.754007129697</v>
      </c>
      <c r="F665" s="45">
        <v>2500</v>
      </c>
      <c r="G665" s="62">
        <v>2561.2157881000003</v>
      </c>
      <c r="H665" s="45">
        <v>2622.4039750654192</v>
      </c>
      <c r="I665" s="62">
        <v>2683.2872479049652</v>
      </c>
      <c r="J665" s="62">
        <v>2743.5392300474768</v>
      </c>
      <c r="K665" s="45">
        <v>2802.7775175273468</v>
      </c>
      <c r="L665" s="45">
        <v>2860.5586087757165</v>
      </c>
      <c r="M665" s="63">
        <v>2916.371868267905</v>
      </c>
      <c r="N665" s="63">
        <v>2929.0180558084126</v>
      </c>
      <c r="O665" s="45">
        <v>2943.3719323351438</v>
      </c>
      <c r="P665" s="45">
        <v>2525.694258420941</v>
      </c>
      <c r="Q665" s="45">
        <v>2572.9343638019441</v>
      </c>
      <c r="R665" s="45">
        <v>2617.2905617555102</v>
      </c>
      <c r="S665" s="45">
        <v>2652.3357694194237</v>
      </c>
      <c r="T665" s="45">
        <v>2682.666626324667</v>
      </c>
      <c r="U665" s="45">
        <v>1458.0055128096722</v>
      </c>
      <c r="V665" s="45">
        <v>1488.0178219739494</v>
      </c>
      <c r="W665" s="45">
        <v>1516.8979120467877</v>
      </c>
      <c r="X665" s="45">
        <v>1544.2691801558731</v>
      </c>
      <c r="Y665" s="45">
        <v>1569.6870970045006</v>
      </c>
      <c r="Z665" s="45">
        <v>1592.6331409729821</v>
      </c>
      <c r="AA665" s="45">
        <v>1612.5063056380591</v>
      </c>
      <c r="AB665" s="45">
        <v>1628.6174340252064</v>
      </c>
      <c r="AC665" s="45">
        <v>1631.0560368757467</v>
      </c>
      <c r="AD665" s="45">
        <v>1628.0200285236356</v>
      </c>
      <c r="AE665" s="45">
        <v>0</v>
      </c>
      <c r="AF665" s="45">
        <v>0</v>
      </c>
      <c r="AG665" s="45">
        <v>0</v>
      </c>
      <c r="AH665" s="45">
        <v>0</v>
      </c>
      <c r="AI665" s="45">
        <v>0</v>
      </c>
      <c r="AJ665" s="45">
        <v>0</v>
      </c>
      <c r="AK665" s="45">
        <v>0</v>
      </c>
      <c r="AL665" s="45">
        <v>0</v>
      </c>
      <c r="AM665" s="45">
        <v>0</v>
      </c>
      <c r="AN665" s="45">
        <v>0</v>
      </c>
      <c r="AO665" s="45">
        <v>0</v>
      </c>
      <c r="AP665" s="45">
        <v>0</v>
      </c>
      <c r="AQ665" s="45">
        <v>0</v>
      </c>
      <c r="AR665" s="45">
        <v>0</v>
      </c>
      <c r="AS665" s="45">
        <v>0</v>
      </c>
      <c r="AT665" s="45">
        <v>0</v>
      </c>
      <c r="AU665" s="45">
        <v>0</v>
      </c>
    </row>
    <row r="666" spans="2:47" x14ac:dyDescent="0.25">
      <c r="B666" s="27">
        <f t="shared" si="28"/>
        <v>2</v>
      </c>
      <c r="C666" s="15" t="str">
        <f t="shared" si="26"/>
        <v>InPayment</v>
      </c>
      <c r="D666" s="64">
        <f t="shared" si="29"/>
        <v>7</v>
      </c>
      <c r="E666" s="64">
        <f t="shared" si="27"/>
        <v>34258.754007129697</v>
      </c>
      <c r="F666" s="45">
        <v>2500</v>
      </c>
      <c r="G666" s="62">
        <v>2561.2157881000003</v>
      </c>
      <c r="H666" s="45">
        <v>2622.4039750654192</v>
      </c>
      <c r="I666" s="62">
        <v>2683.2872479049652</v>
      </c>
      <c r="J666" s="62">
        <v>2743.5392300474768</v>
      </c>
      <c r="K666" s="45">
        <v>2802.7775175273468</v>
      </c>
      <c r="L666" s="45">
        <v>2860.5586087757165</v>
      </c>
      <c r="M666" s="63">
        <v>2916.371868267905</v>
      </c>
      <c r="N666" s="63">
        <v>2929.0180558084126</v>
      </c>
      <c r="O666" s="45">
        <v>2943.3719323351438</v>
      </c>
      <c r="P666" s="45">
        <v>2525.694258420941</v>
      </c>
      <c r="Q666" s="45">
        <v>2572.9343638019441</v>
      </c>
      <c r="R666" s="45">
        <v>2617.2905617555102</v>
      </c>
      <c r="S666" s="45">
        <v>2652.3357694194237</v>
      </c>
      <c r="T666" s="45">
        <v>2682.666626324667</v>
      </c>
      <c r="U666" s="45">
        <v>1458.0055128096722</v>
      </c>
      <c r="V666" s="45">
        <v>1488.0178219739494</v>
      </c>
      <c r="W666" s="45">
        <v>1516.8979120467877</v>
      </c>
      <c r="X666" s="45">
        <v>1544.2691801558731</v>
      </c>
      <c r="Y666" s="45">
        <v>1569.6870970045006</v>
      </c>
      <c r="Z666" s="45">
        <v>1592.6331409729821</v>
      </c>
      <c r="AA666" s="45">
        <v>1612.5063056380591</v>
      </c>
      <c r="AB666" s="45">
        <v>1628.6174340252064</v>
      </c>
      <c r="AC666" s="45">
        <v>1631.0560368757467</v>
      </c>
      <c r="AD666" s="45">
        <v>1628.0200285236356</v>
      </c>
      <c r="AE666" s="45">
        <v>0</v>
      </c>
      <c r="AF666" s="45">
        <v>0</v>
      </c>
      <c r="AG666" s="45">
        <v>0</v>
      </c>
      <c r="AH666" s="45">
        <v>0</v>
      </c>
      <c r="AI666" s="45">
        <v>0</v>
      </c>
      <c r="AJ666" s="45">
        <v>0</v>
      </c>
      <c r="AK666" s="45">
        <v>0</v>
      </c>
      <c r="AL666" s="45">
        <v>0</v>
      </c>
      <c r="AM666" s="45">
        <v>0</v>
      </c>
      <c r="AN666" s="45">
        <v>0</v>
      </c>
      <c r="AO666" s="45">
        <v>0</v>
      </c>
      <c r="AP666" s="45">
        <v>0</v>
      </c>
      <c r="AQ666" s="45">
        <v>0</v>
      </c>
      <c r="AR666" s="45">
        <v>0</v>
      </c>
      <c r="AS666" s="45">
        <v>0</v>
      </c>
      <c r="AT666" s="45">
        <v>0</v>
      </c>
      <c r="AU666" s="45">
        <v>0</v>
      </c>
    </row>
    <row r="667" spans="2:47" x14ac:dyDescent="0.25">
      <c r="B667" s="27">
        <f t="shared" si="28"/>
        <v>2</v>
      </c>
      <c r="C667" s="15" t="str">
        <f t="shared" si="26"/>
        <v>InPayment</v>
      </c>
      <c r="D667" s="64">
        <f t="shared" si="29"/>
        <v>8</v>
      </c>
      <c r="E667" s="64">
        <f t="shared" si="27"/>
        <v>34258.754007129697</v>
      </c>
      <c r="F667" s="45">
        <v>2500</v>
      </c>
      <c r="G667" s="62">
        <v>2561.2157881000003</v>
      </c>
      <c r="H667" s="45">
        <v>2622.4039750654192</v>
      </c>
      <c r="I667" s="62">
        <v>2683.2872479049652</v>
      </c>
      <c r="J667" s="62">
        <v>2743.5392300474768</v>
      </c>
      <c r="K667" s="45">
        <v>2802.7775175273468</v>
      </c>
      <c r="L667" s="45">
        <v>2860.5586087757165</v>
      </c>
      <c r="M667" s="63">
        <v>2916.371868267905</v>
      </c>
      <c r="N667" s="63">
        <v>2929.0180558084126</v>
      </c>
      <c r="O667" s="45">
        <v>2943.3719323351438</v>
      </c>
      <c r="P667" s="45">
        <v>2525.694258420941</v>
      </c>
      <c r="Q667" s="45">
        <v>2572.9343638019441</v>
      </c>
      <c r="R667" s="45">
        <v>2617.2905617555102</v>
      </c>
      <c r="S667" s="45">
        <v>2652.3357694194237</v>
      </c>
      <c r="T667" s="45">
        <v>2682.666626324667</v>
      </c>
      <c r="U667" s="45">
        <v>1458.0055128096722</v>
      </c>
      <c r="V667" s="45">
        <v>1488.0178219739494</v>
      </c>
      <c r="W667" s="45">
        <v>1516.8979120467877</v>
      </c>
      <c r="X667" s="45">
        <v>1544.2691801558731</v>
      </c>
      <c r="Y667" s="45">
        <v>1569.6870970045006</v>
      </c>
      <c r="Z667" s="45">
        <v>1592.6331409729821</v>
      </c>
      <c r="AA667" s="45">
        <v>1612.5063056380591</v>
      </c>
      <c r="AB667" s="45">
        <v>1628.6174340252064</v>
      </c>
      <c r="AC667" s="45">
        <v>1631.0560368757467</v>
      </c>
      <c r="AD667" s="45">
        <v>1628.0200285236356</v>
      </c>
      <c r="AE667" s="45">
        <v>0</v>
      </c>
      <c r="AF667" s="45">
        <v>0</v>
      </c>
      <c r="AG667" s="45">
        <v>0</v>
      </c>
      <c r="AH667" s="45">
        <v>0</v>
      </c>
      <c r="AI667" s="45">
        <v>0</v>
      </c>
      <c r="AJ667" s="45">
        <v>0</v>
      </c>
      <c r="AK667" s="45">
        <v>0</v>
      </c>
      <c r="AL667" s="45">
        <v>0</v>
      </c>
      <c r="AM667" s="45">
        <v>0</v>
      </c>
      <c r="AN667" s="45">
        <v>0</v>
      </c>
      <c r="AO667" s="45">
        <v>0</v>
      </c>
      <c r="AP667" s="45">
        <v>0</v>
      </c>
      <c r="AQ667" s="45">
        <v>0</v>
      </c>
      <c r="AR667" s="45">
        <v>0</v>
      </c>
      <c r="AS667" s="45">
        <v>0</v>
      </c>
      <c r="AT667" s="45">
        <v>0</v>
      </c>
      <c r="AU667" s="45">
        <v>0</v>
      </c>
    </row>
    <row r="668" spans="2:47" x14ac:dyDescent="0.25">
      <c r="B668" s="27">
        <f t="shared" si="28"/>
        <v>2</v>
      </c>
      <c r="C668" s="15" t="str">
        <f t="shared" si="26"/>
        <v>InPayment</v>
      </c>
      <c r="D668" s="64">
        <f t="shared" si="29"/>
        <v>9</v>
      </c>
      <c r="E668" s="64">
        <f t="shared" si="27"/>
        <v>34258.754007129697</v>
      </c>
      <c r="F668" s="45">
        <v>2500</v>
      </c>
      <c r="G668" s="62">
        <v>2561.2157881000003</v>
      </c>
      <c r="H668" s="45">
        <v>2622.4039750654192</v>
      </c>
      <c r="I668" s="62">
        <v>2683.2872479049652</v>
      </c>
      <c r="J668" s="62">
        <v>2743.5392300474768</v>
      </c>
      <c r="K668" s="45">
        <v>2802.7775175273468</v>
      </c>
      <c r="L668" s="45">
        <v>2860.5586087757165</v>
      </c>
      <c r="M668" s="63">
        <v>2916.371868267905</v>
      </c>
      <c r="N668" s="63">
        <v>2929.0180558084126</v>
      </c>
      <c r="O668" s="45">
        <v>2943.3719323351438</v>
      </c>
      <c r="P668" s="45">
        <v>2525.694258420941</v>
      </c>
      <c r="Q668" s="45">
        <v>2572.9343638019441</v>
      </c>
      <c r="R668" s="45">
        <v>2617.2905617555102</v>
      </c>
      <c r="S668" s="45">
        <v>2652.3357694194237</v>
      </c>
      <c r="T668" s="45">
        <v>2682.666626324667</v>
      </c>
      <c r="U668" s="45">
        <v>1458.0055128096722</v>
      </c>
      <c r="V668" s="45">
        <v>1488.0178219739494</v>
      </c>
      <c r="W668" s="45">
        <v>1516.8979120467877</v>
      </c>
      <c r="X668" s="45">
        <v>1544.2691801558731</v>
      </c>
      <c r="Y668" s="45">
        <v>1569.6870970045006</v>
      </c>
      <c r="Z668" s="45">
        <v>1592.6331409729821</v>
      </c>
      <c r="AA668" s="45">
        <v>1612.5063056380591</v>
      </c>
      <c r="AB668" s="45">
        <v>1628.6174340252064</v>
      </c>
      <c r="AC668" s="45">
        <v>1631.0560368757467</v>
      </c>
      <c r="AD668" s="45">
        <v>1628.0200285236356</v>
      </c>
      <c r="AE668" s="45">
        <v>0</v>
      </c>
      <c r="AF668" s="45">
        <v>0</v>
      </c>
      <c r="AG668" s="45">
        <v>0</v>
      </c>
      <c r="AH668" s="45">
        <v>0</v>
      </c>
      <c r="AI668" s="45">
        <v>0</v>
      </c>
      <c r="AJ668" s="45">
        <v>0</v>
      </c>
      <c r="AK668" s="45">
        <v>0</v>
      </c>
      <c r="AL668" s="45">
        <v>0</v>
      </c>
      <c r="AM668" s="45">
        <v>0</v>
      </c>
      <c r="AN668" s="45">
        <v>0</v>
      </c>
      <c r="AO668" s="45">
        <v>0</v>
      </c>
      <c r="AP668" s="45">
        <v>0</v>
      </c>
      <c r="AQ668" s="45">
        <v>0</v>
      </c>
      <c r="AR668" s="45">
        <v>0</v>
      </c>
      <c r="AS668" s="45">
        <v>0</v>
      </c>
      <c r="AT668" s="45">
        <v>0</v>
      </c>
      <c r="AU668" s="45">
        <v>0</v>
      </c>
    </row>
    <row r="669" spans="2:47" x14ac:dyDescent="0.25">
      <c r="B669" s="27">
        <f t="shared" si="28"/>
        <v>2</v>
      </c>
      <c r="C669" s="15" t="str">
        <f t="shared" si="26"/>
        <v>InPayment</v>
      </c>
      <c r="D669" s="64">
        <f t="shared" si="29"/>
        <v>10</v>
      </c>
      <c r="E669" s="64">
        <f t="shared" si="27"/>
        <v>34258.754007129697</v>
      </c>
      <c r="F669" s="45">
        <v>2500</v>
      </c>
      <c r="G669" s="62">
        <v>2561.2157881000003</v>
      </c>
      <c r="H669" s="45">
        <v>2622.4039750654192</v>
      </c>
      <c r="I669" s="62">
        <v>2683.2872479049652</v>
      </c>
      <c r="J669" s="62">
        <v>2743.5392300474768</v>
      </c>
      <c r="K669" s="45">
        <v>2802.7775175273468</v>
      </c>
      <c r="L669" s="45">
        <v>2860.5586087757165</v>
      </c>
      <c r="M669" s="63">
        <v>2916.371868267905</v>
      </c>
      <c r="N669" s="63">
        <v>2929.0180558084126</v>
      </c>
      <c r="O669" s="45">
        <v>2943.3719323351438</v>
      </c>
      <c r="P669" s="45">
        <v>2525.694258420941</v>
      </c>
      <c r="Q669" s="45">
        <v>2572.9343638019441</v>
      </c>
      <c r="R669" s="45">
        <v>2617.2905617555102</v>
      </c>
      <c r="S669" s="45">
        <v>2652.3357694194237</v>
      </c>
      <c r="T669" s="45">
        <v>2682.666626324667</v>
      </c>
      <c r="U669" s="45">
        <v>1458.0055128096722</v>
      </c>
      <c r="V669" s="45">
        <v>1488.0178219739494</v>
      </c>
      <c r="W669" s="45">
        <v>1516.8979120467877</v>
      </c>
      <c r="X669" s="45">
        <v>1544.2691801558731</v>
      </c>
      <c r="Y669" s="45">
        <v>1569.6870970045006</v>
      </c>
      <c r="Z669" s="45">
        <v>1592.6331409729821</v>
      </c>
      <c r="AA669" s="45">
        <v>1612.5063056380591</v>
      </c>
      <c r="AB669" s="45">
        <v>1628.6174340252064</v>
      </c>
      <c r="AC669" s="45">
        <v>1631.0560368757467</v>
      </c>
      <c r="AD669" s="45">
        <v>1628.0200285236356</v>
      </c>
      <c r="AE669" s="45">
        <v>0</v>
      </c>
      <c r="AF669" s="45">
        <v>0</v>
      </c>
      <c r="AG669" s="45">
        <v>0</v>
      </c>
      <c r="AH669" s="45">
        <v>0</v>
      </c>
      <c r="AI669" s="45">
        <v>0</v>
      </c>
      <c r="AJ669" s="45">
        <v>0</v>
      </c>
      <c r="AK669" s="45">
        <v>0</v>
      </c>
      <c r="AL669" s="45">
        <v>0</v>
      </c>
      <c r="AM669" s="45">
        <v>0</v>
      </c>
      <c r="AN669" s="45">
        <v>0</v>
      </c>
      <c r="AO669" s="45">
        <v>0</v>
      </c>
      <c r="AP669" s="45">
        <v>0</v>
      </c>
      <c r="AQ669" s="45">
        <v>0</v>
      </c>
      <c r="AR669" s="45">
        <v>0</v>
      </c>
      <c r="AS669" s="45">
        <v>0</v>
      </c>
      <c r="AT669" s="45">
        <v>0</v>
      </c>
      <c r="AU669" s="45">
        <v>0</v>
      </c>
    </row>
    <row r="670" spans="2:47" x14ac:dyDescent="0.25">
      <c r="B670" s="27">
        <f t="shared" si="28"/>
        <v>2</v>
      </c>
      <c r="C670" s="15" t="str">
        <f t="shared" si="26"/>
        <v>InPayment</v>
      </c>
      <c r="D670" s="64">
        <f t="shared" si="29"/>
        <v>11</v>
      </c>
      <c r="E670" s="64">
        <f t="shared" si="27"/>
        <v>34258.754007129697</v>
      </c>
      <c r="F670" s="45">
        <v>2500</v>
      </c>
      <c r="G670" s="62">
        <v>2561.2157881000003</v>
      </c>
      <c r="H670" s="45">
        <v>2622.4039750654192</v>
      </c>
      <c r="I670" s="62">
        <v>2683.2872479049652</v>
      </c>
      <c r="J670" s="62">
        <v>2743.5392300474768</v>
      </c>
      <c r="K670" s="45">
        <v>2802.7775175273468</v>
      </c>
      <c r="L670" s="45">
        <v>2860.5586087757165</v>
      </c>
      <c r="M670" s="63">
        <v>2916.371868267905</v>
      </c>
      <c r="N670" s="63">
        <v>2929.0180558084126</v>
      </c>
      <c r="O670" s="45">
        <v>2943.3719323351438</v>
      </c>
      <c r="P670" s="45">
        <v>2525.694258420941</v>
      </c>
      <c r="Q670" s="45">
        <v>2572.9343638019441</v>
      </c>
      <c r="R670" s="45">
        <v>2617.2905617555102</v>
      </c>
      <c r="S670" s="45">
        <v>2652.3357694194237</v>
      </c>
      <c r="T670" s="45">
        <v>2682.666626324667</v>
      </c>
      <c r="U670" s="45">
        <v>1458.0055128096722</v>
      </c>
      <c r="V670" s="45">
        <v>1488.0178219739494</v>
      </c>
      <c r="W670" s="45">
        <v>1516.8979120467877</v>
      </c>
      <c r="X670" s="45">
        <v>1544.2691801558731</v>
      </c>
      <c r="Y670" s="45">
        <v>1569.6870970045006</v>
      </c>
      <c r="Z670" s="45">
        <v>1592.6331409729821</v>
      </c>
      <c r="AA670" s="45">
        <v>1612.5063056380591</v>
      </c>
      <c r="AB670" s="45">
        <v>1628.6174340252064</v>
      </c>
      <c r="AC670" s="45">
        <v>1631.0560368757467</v>
      </c>
      <c r="AD670" s="45">
        <v>1628.0200285236356</v>
      </c>
      <c r="AE670" s="45">
        <v>0</v>
      </c>
      <c r="AF670" s="45">
        <v>0</v>
      </c>
      <c r="AG670" s="45">
        <v>0</v>
      </c>
      <c r="AH670" s="45">
        <v>0</v>
      </c>
      <c r="AI670" s="45">
        <v>0</v>
      </c>
      <c r="AJ670" s="45">
        <v>0</v>
      </c>
      <c r="AK670" s="45">
        <v>0</v>
      </c>
      <c r="AL670" s="45">
        <v>0</v>
      </c>
      <c r="AM670" s="45">
        <v>0</v>
      </c>
      <c r="AN670" s="45">
        <v>0</v>
      </c>
      <c r="AO670" s="45">
        <v>0</v>
      </c>
      <c r="AP670" s="45">
        <v>0</v>
      </c>
      <c r="AQ670" s="45">
        <v>0</v>
      </c>
      <c r="AR670" s="45">
        <v>0</v>
      </c>
      <c r="AS670" s="45">
        <v>0</v>
      </c>
      <c r="AT670" s="45">
        <v>0</v>
      </c>
      <c r="AU670" s="45">
        <v>0</v>
      </c>
    </row>
    <row r="671" spans="2:47" x14ac:dyDescent="0.25">
      <c r="B671" s="27">
        <f t="shared" si="28"/>
        <v>2</v>
      </c>
      <c r="C671" s="15" t="str">
        <f t="shared" si="26"/>
        <v>InPayment</v>
      </c>
      <c r="D671" s="64">
        <f t="shared" si="29"/>
        <v>12</v>
      </c>
      <c r="E671" s="64">
        <f t="shared" si="27"/>
        <v>34258.754007129697</v>
      </c>
      <c r="F671" s="45">
        <v>2500</v>
      </c>
      <c r="G671" s="62">
        <v>2561.2157881000003</v>
      </c>
      <c r="H671" s="45">
        <v>2622.4039750654192</v>
      </c>
      <c r="I671" s="62">
        <v>2683.2872479049652</v>
      </c>
      <c r="J671" s="62">
        <v>2743.5392300474768</v>
      </c>
      <c r="K671" s="45">
        <v>2802.7775175273468</v>
      </c>
      <c r="L671" s="45">
        <v>2860.5586087757165</v>
      </c>
      <c r="M671" s="63">
        <v>2916.371868267905</v>
      </c>
      <c r="N671" s="63">
        <v>2929.0180558084126</v>
      </c>
      <c r="O671" s="45">
        <v>2943.3719323351438</v>
      </c>
      <c r="P671" s="45">
        <v>2525.694258420941</v>
      </c>
      <c r="Q671" s="45">
        <v>2572.9343638019441</v>
      </c>
      <c r="R671" s="45">
        <v>2617.2905617555102</v>
      </c>
      <c r="S671" s="45">
        <v>2652.3357694194237</v>
      </c>
      <c r="T671" s="45">
        <v>2682.666626324667</v>
      </c>
      <c r="U671" s="45">
        <v>1458.0055128096722</v>
      </c>
      <c r="V671" s="45">
        <v>1488.0178219739494</v>
      </c>
      <c r="W671" s="45">
        <v>1516.8979120467877</v>
      </c>
      <c r="X671" s="45">
        <v>1544.2691801558731</v>
      </c>
      <c r="Y671" s="45">
        <v>1569.6870970045006</v>
      </c>
      <c r="Z671" s="45">
        <v>1592.6331409729821</v>
      </c>
      <c r="AA671" s="45">
        <v>1612.5063056380591</v>
      </c>
      <c r="AB671" s="45">
        <v>1628.6174340252064</v>
      </c>
      <c r="AC671" s="45">
        <v>1631.0560368757467</v>
      </c>
      <c r="AD671" s="45">
        <v>1628.0200285236356</v>
      </c>
      <c r="AE671" s="45">
        <v>0</v>
      </c>
      <c r="AF671" s="45">
        <v>0</v>
      </c>
      <c r="AG671" s="45">
        <v>0</v>
      </c>
      <c r="AH671" s="45">
        <v>0</v>
      </c>
      <c r="AI671" s="45">
        <v>0</v>
      </c>
      <c r="AJ671" s="45">
        <v>0</v>
      </c>
      <c r="AK671" s="45">
        <v>0</v>
      </c>
      <c r="AL671" s="45">
        <v>0</v>
      </c>
      <c r="AM671" s="45">
        <v>0</v>
      </c>
      <c r="AN671" s="45">
        <v>0</v>
      </c>
      <c r="AO671" s="45">
        <v>0</v>
      </c>
      <c r="AP671" s="45">
        <v>0</v>
      </c>
      <c r="AQ671" s="45">
        <v>0</v>
      </c>
      <c r="AR671" s="45">
        <v>0</v>
      </c>
      <c r="AS671" s="45">
        <v>0</v>
      </c>
      <c r="AT671" s="45">
        <v>0</v>
      </c>
      <c r="AU671" s="45">
        <v>0</v>
      </c>
    </row>
    <row r="672" spans="2:47" x14ac:dyDescent="0.25">
      <c r="B672" s="27">
        <f t="shared" si="28"/>
        <v>2</v>
      </c>
      <c r="C672" s="15" t="str">
        <f t="shared" si="26"/>
        <v>InPayment</v>
      </c>
      <c r="D672" s="64">
        <f t="shared" si="29"/>
        <v>13</v>
      </c>
      <c r="E672" s="64">
        <f t="shared" si="27"/>
        <v>34258.754007129697</v>
      </c>
      <c r="F672" s="45">
        <v>2500</v>
      </c>
      <c r="G672" s="62">
        <v>2561.2157881000003</v>
      </c>
      <c r="H672" s="45">
        <v>2622.4039750654192</v>
      </c>
      <c r="I672" s="62">
        <v>2683.2872479049652</v>
      </c>
      <c r="J672" s="62">
        <v>2743.5392300474768</v>
      </c>
      <c r="K672" s="45">
        <v>2802.7775175273468</v>
      </c>
      <c r="L672" s="45">
        <v>2860.5586087757165</v>
      </c>
      <c r="M672" s="63">
        <v>2916.371868267905</v>
      </c>
      <c r="N672" s="63">
        <v>2929.0180558084126</v>
      </c>
      <c r="O672" s="45">
        <v>2943.3719323351438</v>
      </c>
      <c r="P672" s="45">
        <v>2525.694258420941</v>
      </c>
      <c r="Q672" s="45">
        <v>2572.9343638019441</v>
      </c>
      <c r="R672" s="45">
        <v>2617.2905617555102</v>
      </c>
      <c r="S672" s="45">
        <v>2652.3357694194237</v>
      </c>
      <c r="T672" s="45">
        <v>2682.666626324667</v>
      </c>
      <c r="U672" s="45">
        <v>1458.0055128096722</v>
      </c>
      <c r="V672" s="45">
        <v>1488.0178219739494</v>
      </c>
      <c r="W672" s="45">
        <v>1516.8979120467877</v>
      </c>
      <c r="X672" s="45">
        <v>1544.2691801558731</v>
      </c>
      <c r="Y672" s="45">
        <v>1569.6870970045006</v>
      </c>
      <c r="Z672" s="45">
        <v>1592.6331409729821</v>
      </c>
      <c r="AA672" s="45">
        <v>1612.5063056380591</v>
      </c>
      <c r="AB672" s="45">
        <v>1628.6174340252064</v>
      </c>
      <c r="AC672" s="45">
        <v>1631.0560368757467</v>
      </c>
      <c r="AD672" s="45">
        <v>1628.0200285236356</v>
      </c>
      <c r="AE672" s="45">
        <v>0</v>
      </c>
      <c r="AF672" s="45">
        <v>0</v>
      </c>
      <c r="AG672" s="45">
        <v>0</v>
      </c>
      <c r="AH672" s="45">
        <v>0</v>
      </c>
      <c r="AI672" s="45">
        <v>0</v>
      </c>
      <c r="AJ672" s="45">
        <v>0</v>
      </c>
      <c r="AK672" s="45">
        <v>0</v>
      </c>
      <c r="AL672" s="45">
        <v>0</v>
      </c>
      <c r="AM672" s="45">
        <v>0</v>
      </c>
      <c r="AN672" s="45">
        <v>0</v>
      </c>
      <c r="AO672" s="45">
        <v>0</v>
      </c>
      <c r="AP672" s="45">
        <v>0</v>
      </c>
      <c r="AQ672" s="45">
        <v>0</v>
      </c>
      <c r="AR672" s="45">
        <v>0</v>
      </c>
      <c r="AS672" s="45">
        <v>0</v>
      </c>
      <c r="AT672" s="45">
        <v>0</v>
      </c>
      <c r="AU672" s="45">
        <v>0</v>
      </c>
    </row>
    <row r="673" spans="2:47" x14ac:dyDescent="0.25">
      <c r="B673" s="27">
        <f t="shared" si="28"/>
        <v>2</v>
      </c>
      <c r="C673" s="15" t="str">
        <f t="shared" si="26"/>
        <v>InPayment</v>
      </c>
      <c r="D673" s="64">
        <f t="shared" si="29"/>
        <v>14</v>
      </c>
      <c r="E673" s="64">
        <f t="shared" si="27"/>
        <v>34258.754007129697</v>
      </c>
      <c r="F673" s="45">
        <v>2500</v>
      </c>
      <c r="G673" s="62">
        <v>2561.2157881000003</v>
      </c>
      <c r="H673" s="45">
        <v>2622.4039750654192</v>
      </c>
      <c r="I673" s="62">
        <v>2683.2872479049652</v>
      </c>
      <c r="J673" s="62">
        <v>2743.5392300474768</v>
      </c>
      <c r="K673" s="45">
        <v>2802.7775175273468</v>
      </c>
      <c r="L673" s="45">
        <v>2860.5586087757165</v>
      </c>
      <c r="M673" s="63">
        <v>2916.371868267905</v>
      </c>
      <c r="N673" s="63">
        <v>2929.0180558084126</v>
      </c>
      <c r="O673" s="45">
        <v>2943.3719323351438</v>
      </c>
      <c r="P673" s="45">
        <v>2525.694258420941</v>
      </c>
      <c r="Q673" s="45">
        <v>2572.9343638019441</v>
      </c>
      <c r="R673" s="45">
        <v>2617.2905617555102</v>
      </c>
      <c r="S673" s="45">
        <v>2652.3357694194237</v>
      </c>
      <c r="T673" s="45">
        <v>2682.666626324667</v>
      </c>
      <c r="U673" s="45">
        <v>1458.0055128096722</v>
      </c>
      <c r="V673" s="45">
        <v>1488.0178219739494</v>
      </c>
      <c r="W673" s="45">
        <v>1516.8979120467877</v>
      </c>
      <c r="X673" s="45">
        <v>1544.2691801558731</v>
      </c>
      <c r="Y673" s="45">
        <v>1569.6870970045006</v>
      </c>
      <c r="Z673" s="45">
        <v>1592.6331409729821</v>
      </c>
      <c r="AA673" s="45">
        <v>1612.5063056380591</v>
      </c>
      <c r="AB673" s="45">
        <v>1628.6174340252064</v>
      </c>
      <c r="AC673" s="45">
        <v>1631.0560368757467</v>
      </c>
      <c r="AD673" s="45">
        <v>1628.0200285236356</v>
      </c>
      <c r="AE673" s="45">
        <v>0</v>
      </c>
      <c r="AF673" s="45">
        <v>0</v>
      </c>
      <c r="AG673" s="45">
        <v>0</v>
      </c>
      <c r="AH673" s="45">
        <v>0</v>
      </c>
      <c r="AI673" s="45">
        <v>0</v>
      </c>
      <c r="AJ673" s="45">
        <v>0</v>
      </c>
      <c r="AK673" s="45">
        <v>0</v>
      </c>
      <c r="AL673" s="45">
        <v>0</v>
      </c>
      <c r="AM673" s="45">
        <v>0</v>
      </c>
      <c r="AN673" s="45">
        <v>0</v>
      </c>
      <c r="AO673" s="45">
        <v>0</v>
      </c>
      <c r="AP673" s="45">
        <v>0</v>
      </c>
      <c r="AQ673" s="45">
        <v>0</v>
      </c>
      <c r="AR673" s="45">
        <v>0</v>
      </c>
      <c r="AS673" s="45">
        <v>0</v>
      </c>
      <c r="AT673" s="45">
        <v>0</v>
      </c>
      <c r="AU673" s="45">
        <v>0</v>
      </c>
    </row>
    <row r="674" spans="2:47" x14ac:dyDescent="0.25">
      <c r="B674" s="27">
        <f t="shared" si="28"/>
        <v>2</v>
      </c>
      <c r="C674" s="15" t="str">
        <f t="shared" si="26"/>
        <v>InPayment</v>
      </c>
      <c r="D674" s="64">
        <f t="shared" si="29"/>
        <v>15</v>
      </c>
      <c r="E674" s="64">
        <f t="shared" si="27"/>
        <v>34258.754007129697</v>
      </c>
      <c r="F674" s="45">
        <v>2500</v>
      </c>
      <c r="G674" s="62">
        <v>2561.2157881000003</v>
      </c>
      <c r="H674" s="45">
        <v>2622.4039750654192</v>
      </c>
      <c r="I674" s="62">
        <v>2683.2872479049652</v>
      </c>
      <c r="J674" s="62">
        <v>2743.5392300474768</v>
      </c>
      <c r="K674" s="45">
        <v>2802.7775175273468</v>
      </c>
      <c r="L674" s="45">
        <v>2860.5586087757165</v>
      </c>
      <c r="M674" s="63">
        <v>2916.371868267905</v>
      </c>
      <c r="N674" s="63">
        <v>2929.0180558084126</v>
      </c>
      <c r="O674" s="45">
        <v>2943.3719323351438</v>
      </c>
      <c r="P674" s="45">
        <v>2525.694258420941</v>
      </c>
      <c r="Q674" s="45">
        <v>2572.9343638019441</v>
      </c>
      <c r="R674" s="45">
        <v>2617.2905617555102</v>
      </c>
      <c r="S674" s="45">
        <v>2652.3357694194237</v>
      </c>
      <c r="T674" s="45">
        <v>2682.666626324667</v>
      </c>
      <c r="U674" s="45">
        <v>1458.0055128096722</v>
      </c>
      <c r="V674" s="45">
        <v>1488.0178219739494</v>
      </c>
      <c r="W674" s="45">
        <v>1516.8979120467877</v>
      </c>
      <c r="X674" s="45">
        <v>1544.2691801558731</v>
      </c>
      <c r="Y674" s="45">
        <v>1569.6870970045006</v>
      </c>
      <c r="Z674" s="45">
        <v>1592.6331409729821</v>
      </c>
      <c r="AA674" s="45">
        <v>1612.5063056380591</v>
      </c>
      <c r="AB674" s="45">
        <v>1628.6174340252064</v>
      </c>
      <c r="AC674" s="45">
        <v>1631.0560368757467</v>
      </c>
      <c r="AD674" s="45">
        <v>1628.0200285236356</v>
      </c>
      <c r="AE674" s="45">
        <v>0</v>
      </c>
      <c r="AF674" s="45">
        <v>0</v>
      </c>
      <c r="AG674" s="45">
        <v>0</v>
      </c>
      <c r="AH674" s="45">
        <v>0</v>
      </c>
      <c r="AI674" s="45">
        <v>0</v>
      </c>
      <c r="AJ674" s="45">
        <v>0</v>
      </c>
      <c r="AK674" s="45">
        <v>0</v>
      </c>
      <c r="AL674" s="45">
        <v>0</v>
      </c>
      <c r="AM674" s="45">
        <v>0</v>
      </c>
      <c r="AN674" s="45">
        <v>0</v>
      </c>
      <c r="AO674" s="45">
        <v>0</v>
      </c>
      <c r="AP674" s="45">
        <v>0</v>
      </c>
      <c r="AQ674" s="45">
        <v>0</v>
      </c>
      <c r="AR674" s="45">
        <v>0</v>
      </c>
      <c r="AS674" s="45">
        <v>0</v>
      </c>
      <c r="AT674" s="45">
        <v>0</v>
      </c>
      <c r="AU674" s="45">
        <v>0</v>
      </c>
    </row>
    <row r="675" spans="2:47" x14ac:dyDescent="0.25">
      <c r="B675" s="27">
        <f t="shared" si="28"/>
        <v>2</v>
      </c>
      <c r="C675" s="15" t="str">
        <f t="shared" si="26"/>
        <v>InPayment</v>
      </c>
      <c r="D675" s="64">
        <f t="shared" si="29"/>
        <v>16</v>
      </c>
      <c r="E675" s="64">
        <f t="shared" si="27"/>
        <v>34258.754007129697</v>
      </c>
      <c r="F675" s="45">
        <v>2500</v>
      </c>
      <c r="G675" s="62">
        <v>2561.2157881000003</v>
      </c>
      <c r="H675" s="45">
        <v>2622.4039750654192</v>
      </c>
      <c r="I675" s="62">
        <v>2683.2872479049652</v>
      </c>
      <c r="J675" s="62">
        <v>2743.5392300474768</v>
      </c>
      <c r="K675" s="45">
        <v>2802.7775175273468</v>
      </c>
      <c r="L675" s="45">
        <v>2860.5586087757165</v>
      </c>
      <c r="M675" s="63">
        <v>2916.371868267905</v>
      </c>
      <c r="N675" s="63">
        <v>2929.0180558084126</v>
      </c>
      <c r="O675" s="45">
        <v>2943.3719323351438</v>
      </c>
      <c r="P675" s="45">
        <v>2525.694258420941</v>
      </c>
      <c r="Q675" s="45">
        <v>2572.9343638019441</v>
      </c>
      <c r="R675" s="45">
        <v>2617.2905617555102</v>
      </c>
      <c r="S675" s="45">
        <v>2652.3357694194237</v>
      </c>
      <c r="T675" s="45">
        <v>2682.666626324667</v>
      </c>
      <c r="U675" s="45">
        <v>1458.0055128096722</v>
      </c>
      <c r="V675" s="45">
        <v>1488.0178219739494</v>
      </c>
      <c r="W675" s="45">
        <v>1516.8979120467877</v>
      </c>
      <c r="X675" s="45">
        <v>1544.2691801558731</v>
      </c>
      <c r="Y675" s="45">
        <v>1569.6870970045006</v>
      </c>
      <c r="Z675" s="45">
        <v>1592.6331409729821</v>
      </c>
      <c r="AA675" s="45">
        <v>1612.5063056380591</v>
      </c>
      <c r="AB675" s="45">
        <v>1628.6174340252064</v>
      </c>
      <c r="AC675" s="45">
        <v>1631.0560368757467</v>
      </c>
      <c r="AD675" s="45">
        <v>1628.0200285236356</v>
      </c>
      <c r="AE675" s="45">
        <v>0</v>
      </c>
      <c r="AF675" s="45">
        <v>0</v>
      </c>
      <c r="AG675" s="45">
        <v>0</v>
      </c>
      <c r="AH675" s="45">
        <v>0</v>
      </c>
      <c r="AI675" s="45">
        <v>0</v>
      </c>
      <c r="AJ675" s="45">
        <v>0</v>
      </c>
      <c r="AK675" s="45">
        <v>0</v>
      </c>
      <c r="AL675" s="45">
        <v>0</v>
      </c>
      <c r="AM675" s="45">
        <v>0</v>
      </c>
      <c r="AN675" s="45">
        <v>0</v>
      </c>
      <c r="AO675" s="45">
        <v>0</v>
      </c>
      <c r="AP675" s="45">
        <v>0</v>
      </c>
      <c r="AQ675" s="45">
        <v>0</v>
      </c>
      <c r="AR675" s="45">
        <v>0</v>
      </c>
      <c r="AS675" s="45">
        <v>0</v>
      </c>
      <c r="AT675" s="45">
        <v>0</v>
      </c>
      <c r="AU675" s="45">
        <v>0</v>
      </c>
    </row>
    <row r="676" spans="2:47" x14ac:dyDescent="0.25">
      <c r="B676" s="27">
        <f t="shared" si="28"/>
        <v>2</v>
      </c>
      <c r="C676" s="15" t="str">
        <f t="shared" si="26"/>
        <v>InPayment</v>
      </c>
      <c r="D676" s="64">
        <f t="shared" si="29"/>
        <v>17</v>
      </c>
      <c r="E676" s="64">
        <f t="shared" si="27"/>
        <v>34258.754007129697</v>
      </c>
      <c r="F676" s="45">
        <v>2500</v>
      </c>
      <c r="G676" s="62">
        <v>2561.2157881000003</v>
      </c>
      <c r="H676" s="45">
        <v>2622.4039750654192</v>
      </c>
      <c r="I676" s="62">
        <v>2683.2872479049652</v>
      </c>
      <c r="J676" s="62">
        <v>2743.5392300474768</v>
      </c>
      <c r="K676" s="45">
        <v>2802.7775175273468</v>
      </c>
      <c r="L676" s="45">
        <v>2860.5586087757165</v>
      </c>
      <c r="M676" s="63">
        <v>2916.371868267905</v>
      </c>
      <c r="N676" s="63">
        <v>2929.0180558084126</v>
      </c>
      <c r="O676" s="45">
        <v>2943.3719323351438</v>
      </c>
      <c r="P676" s="45">
        <v>2525.694258420941</v>
      </c>
      <c r="Q676" s="45">
        <v>2572.9343638019441</v>
      </c>
      <c r="R676" s="45">
        <v>2617.2905617555102</v>
      </c>
      <c r="S676" s="45">
        <v>2652.3357694194237</v>
      </c>
      <c r="T676" s="45">
        <v>2682.666626324667</v>
      </c>
      <c r="U676" s="45">
        <v>1458.0055128096722</v>
      </c>
      <c r="V676" s="45">
        <v>1488.0178219739494</v>
      </c>
      <c r="W676" s="45">
        <v>1516.8979120467877</v>
      </c>
      <c r="X676" s="45">
        <v>1544.2691801558731</v>
      </c>
      <c r="Y676" s="45">
        <v>1569.6870970045006</v>
      </c>
      <c r="Z676" s="45">
        <v>1592.6331409729821</v>
      </c>
      <c r="AA676" s="45">
        <v>1612.5063056380591</v>
      </c>
      <c r="AB676" s="45">
        <v>1628.6174340252064</v>
      </c>
      <c r="AC676" s="45">
        <v>1631.0560368757467</v>
      </c>
      <c r="AD676" s="45">
        <v>1628.0200285236356</v>
      </c>
      <c r="AE676" s="45">
        <v>0</v>
      </c>
      <c r="AF676" s="45">
        <v>0</v>
      </c>
      <c r="AG676" s="45">
        <v>0</v>
      </c>
      <c r="AH676" s="45">
        <v>0</v>
      </c>
      <c r="AI676" s="45">
        <v>0</v>
      </c>
      <c r="AJ676" s="45">
        <v>0</v>
      </c>
      <c r="AK676" s="45">
        <v>0</v>
      </c>
      <c r="AL676" s="45">
        <v>0</v>
      </c>
      <c r="AM676" s="45">
        <v>0</v>
      </c>
      <c r="AN676" s="45">
        <v>0</v>
      </c>
      <c r="AO676" s="45">
        <v>0</v>
      </c>
      <c r="AP676" s="45">
        <v>0</v>
      </c>
      <c r="AQ676" s="45">
        <v>0</v>
      </c>
      <c r="AR676" s="45">
        <v>0</v>
      </c>
      <c r="AS676" s="45">
        <v>0</v>
      </c>
      <c r="AT676" s="45">
        <v>0</v>
      </c>
      <c r="AU676" s="45">
        <v>0</v>
      </c>
    </row>
    <row r="677" spans="2:47" x14ac:dyDescent="0.25">
      <c r="B677" s="27">
        <f t="shared" si="28"/>
        <v>2</v>
      </c>
      <c r="C677" s="15" t="str">
        <f t="shared" si="26"/>
        <v>InPayment</v>
      </c>
      <c r="D677" s="64">
        <f t="shared" si="29"/>
        <v>18</v>
      </c>
      <c r="E677" s="64">
        <f t="shared" si="27"/>
        <v>34258.754007129697</v>
      </c>
      <c r="F677" s="45">
        <v>2500</v>
      </c>
      <c r="G677" s="62">
        <v>2561.2157881000003</v>
      </c>
      <c r="H677" s="45">
        <v>2622.4039750654192</v>
      </c>
      <c r="I677" s="62">
        <v>2683.2872479049652</v>
      </c>
      <c r="J677" s="62">
        <v>2743.5392300474768</v>
      </c>
      <c r="K677" s="45">
        <v>2802.7775175273468</v>
      </c>
      <c r="L677" s="45">
        <v>2860.5586087757165</v>
      </c>
      <c r="M677" s="63">
        <v>2916.371868267905</v>
      </c>
      <c r="N677" s="63">
        <v>2929.0180558084126</v>
      </c>
      <c r="O677" s="45">
        <v>2943.3719323351438</v>
      </c>
      <c r="P677" s="45">
        <v>2525.694258420941</v>
      </c>
      <c r="Q677" s="45">
        <v>2572.9343638019441</v>
      </c>
      <c r="R677" s="45">
        <v>2617.2905617555102</v>
      </c>
      <c r="S677" s="45">
        <v>2652.3357694194237</v>
      </c>
      <c r="T677" s="45">
        <v>2682.666626324667</v>
      </c>
      <c r="U677" s="45">
        <v>1458.0055128096722</v>
      </c>
      <c r="V677" s="45">
        <v>1488.0178219739494</v>
      </c>
      <c r="W677" s="45">
        <v>1516.8979120467877</v>
      </c>
      <c r="X677" s="45">
        <v>1544.2691801558731</v>
      </c>
      <c r="Y677" s="45">
        <v>1569.6870970045006</v>
      </c>
      <c r="Z677" s="45">
        <v>1592.6331409729821</v>
      </c>
      <c r="AA677" s="45">
        <v>1612.5063056380591</v>
      </c>
      <c r="AB677" s="45">
        <v>1628.6174340252064</v>
      </c>
      <c r="AC677" s="45">
        <v>1631.0560368757467</v>
      </c>
      <c r="AD677" s="45">
        <v>1628.0200285236356</v>
      </c>
      <c r="AE677" s="45">
        <v>0</v>
      </c>
      <c r="AF677" s="45">
        <v>0</v>
      </c>
      <c r="AG677" s="45">
        <v>0</v>
      </c>
      <c r="AH677" s="45">
        <v>0</v>
      </c>
      <c r="AI677" s="45">
        <v>0</v>
      </c>
      <c r="AJ677" s="45">
        <v>0</v>
      </c>
      <c r="AK677" s="45">
        <v>0</v>
      </c>
      <c r="AL677" s="45">
        <v>0</v>
      </c>
      <c r="AM677" s="45">
        <v>0</v>
      </c>
      <c r="AN677" s="45">
        <v>0</v>
      </c>
      <c r="AO677" s="45">
        <v>0</v>
      </c>
      <c r="AP677" s="45">
        <v>0</v>
      </c>
      <c r="AQ677" s="45">
        <v>0</v>
      </c>
      <c r="AR677" s="45">
        <v>0</v>
      </c>
      <c r="AS677" s="45">
        <v>0</v>
      </c>
      <c r="AT677" s="45">
        <v>0</v>
      </c>
      <c r="AU677" s="45">
        <v>0</v>
      </c>
    </row>
    <row r="678" spans="2:47" x14ac:dyDescent="0.25">
      <c r="B678" s="27">
        <f t="shared" si="28"/>
        <v>2</v>
      </c>
      <c r="C678" s="15" t="str">
        <f t="shared" si="26"/>
        <v>InPayment</v>
      </c>
      <c r="D678" s="64">
        <f t="shared" si="29"/>
        <v>19</v>
      </c>
      <c r="E678" s="64">
        <f t="shared" si="27"/>
        <v>34258.754007129697</v>
      </c>
      <c r="F678" s="45">
        <v>2500</v>
      </c>
      <c r="G678" s="62">
        <v>2561.2157881000003</v>
      </c>
      <c r="H678" s="45">
        <v>2622.4039750654192</v>
      </c>
      <c r="I678" s="62">
        <v>2683.2872479049652</v>
      </c>
      <c r="J678" s="62">
        <v>2743.5392300474768</v>
      </c>
      <c r="K678" s="45">
        <v>2802.7775175273468</v>
      </c>
      <c r="L678" s="45">
        <v>2860.5586087757165</v>
      </c>
      <c r="M678" s="63">
        <v>2916.371868267905</v>
      </c>
      <c r="N678" s="63">
        <v>2929.0180558084126</v>
      </c>
      <c r="O678" s="45">
        <v>2943.3719323351438</v>
      </c>
      <c r="P678" s="45">
        <v>2525.694258420941</v>
      </c>
      <c r="Q678" s="45">
        <v>2572.9343638019441</v>
      </c>
      <c r="R678" s="45">
        <v>2617.2905617555102</v>
      </c>
      <c r="S678" s="45">
        <v>2652.3357694194237</v>
      </c>
      <c r="T678" s="45">
        <v>2682.666626324667</v>
      </c>
      <c r="U678" s="45">
        <v>1458.0055128096722</v>
      </c>
      <c r="V678" s="45">
        <v>1488.0178219739494</v>
      </c>
      <c r="W678" s="45">
        <v>1516.8979120467877</v>
      </c>
      <c r="X678" s="45">
        <v>1544.2691801558731</v>
      </c>
      <c r="Y678" s="45">
        <v>1569.6870970045006</v>
      </c>
      <c r="Z678" s="45">
        <v>1592.6331409729821</v>
      </c>
      <c r="AA678" s="45">
        <v>1612.5063056380591</v>
      </c>
      <c r="AB678" s="45">
        <v>1628.6174340252064</v>
      </c>
      <c r="AC678" s="45">
        <v>1631.0560368757467</v>
      </c>
      <c r="AD678" s="45">
        <v>1628.0200285236356</v>
      </c>
      <c r="AE678" s="45">
        <v>0</v>
      </c>
      <c r="AF678" s="45">
        <v>0</v>
      </c>
      <c r="AG678" s="45">
        <v>0</v>
      </c>
      <c r="AH678" s="45">
        <v>0</v>
      </c>
      <c r="AI678" s="45">
        <v>0</v>
      </c>
      <c r="AJ678" s="45">
        <v>0</v>
      </c>
      <c r="AK678" s="45">
        <v>0</v>
      </c>
      <c r="AL678" s="45">
        <v>0</v>
      </c>
      <c r="AM678" s="45">
        <v>0</v>
      </c>
      <c r="AN678" s="45">
        <v>0</v>
      </c>
      <c r="AO678" s="45">
        <v>0</v>
      </c>
      <c r="AP678" s="45">
        <v>0</v>
      </c>
      <c r="AQ678" s="45">
        <v>0</v>
      </c>
      <c r="AR678" s="45">
        <v>0</v>
      </c>
      <c r="AS678" s="45">
        <v>0</v>
      </c>
      <c r="AT678" s="45">
        <v>0</v>
      </c>
      <c r="AU678" s="45">
        <v>0</v>
      </c>
    </row>
    <row r="679" spans="2:47" x14ac:dyDescent="0.25">
      <c r="B679" s="27">
        <f t="shared" si="28"/>
        <v>2</v>
      </c>
      <c r="C679" s="15" t="str">
        <f t="shared" si="26"/>
        <v>InPayment</v>
      </c>
      <c r="D679" s="64">
        <f t="shared" si="29"/>
        <v>20</v>
      </c>
      <c r="E679" s="64">
        <f t="shared" si="27"/>
        <v>34258.754007129697</v>
      </c>
      <c r="F679" s="45">
        <v>2500</v>
      </c>
      <c r="G679" s="62">
        <v>2561.2157881000003</v>
      </c>
      <c r="H679" s="45">
        <v>2622.4039750654192</v>
      </c>
      <c r="I679" s="62">
        <v>2683.2872479049652</v>
      </c>
      <c r="J679" s="62">
        <v>2743.5392300474768</v>
      </c>
      <c r="K679" s="45">
        <v>2802.7775175273468</v>
      </c>
      <c r="L679" s="45">
        <v>2860.5586087757165</v>
      </c>
      <c r="M679" s="63">
        <v>2916.371868267905</v>
      </c>
      <c r="N679" s="63">
        <v>2929.0180558084126</v>
      </c>
      <c r="O679" s="45">
        <v>2943.3719323351438</v>
      </c>
      <c r="P679" s="45">
        <v>2525.694258420941</v>
      </c>
      <c r="Q679" s="45">
        <v>2572.9343638019441</v>
      </c>
      <c r="R679" s="45">
        <v>2617.2905617555102</v>
      </c>
      <c r="S679" s="45">
        <v>2652.3357694194237</v>
      </c>
      <c r="T679" s="45">
        <v>2682.666626324667</v>
      </c>
      <c r="U679" s="45">
        <v>1458.0055128096722</v>
      </c>
      <c r="V679" s="45">
        <v>1488.0178219739494</v>
      </c>
      <c r="W679" s="45">
        <v>1516.8979120467877</v>
      </c>
      <c r="X679" s="45">
        <v>1544.2691801558731</v>
      </c>
      <c r="Y679" s="45">
        <v>1569.6870970045006</v>
      </c>
      <c r="Z679" s="45">
        <v>1592.6331409729821</v>
      </c>
      <c r="AA679" s="45">
        <v>1612.5063056380591</v>
      </c>
      <c r="AB679" s="45">
        <v>1628.6174340252064</v>
      </c>
      <c r="AC679" s="45">
        <v>1631.0560368757467</v>
      </c>
      <c r="AD679" s="45">
        <v>1628.0200285236356</v>
      </c>
      <c r="AE679" s="45">
        <v>0</v>
      </c>
      <c r="AF679" s="45">
        <v>0</v>
      </c>
      <c r="AG679" s="45">
        <v>0</v>
      </c>
      <c r="AH679" s="45">
        <v>0</v>
      </c>
      <c r="AI679" s="45">
        <v>0</v>
      </c>
      <c r="AJ679" s="45">
        <v>0</v>
      </c>
      <c r="AK679" s="45">
        <v>0</v>
      </c>
      <c r="AL679" s="45">
        <v>0</v>
      </c>
      <c r="AM679" s="45">
        <v>0</v>
      </c>
      <c r="AN679" s="45">
        <v>0</v>
      </c>
      <c r="AO679" s="45">
        <v>0</v>
      </c>
      <c r="AP679" s="45">
        <v>0</v>
      </c>
      <c r="AQ679" s="45">
        <v>0</v>
      </c>
      <c r="AR679" s="45">
        <v>0</v>
      </c>
      <c r="AS679" s="45">
        <v>0</v>
      </c>
      <c r="AT679" s="45">
        <v>0</v>
      </c>
      <c r="AU679" s="45">
        <v>0</v>
      </c>
    </row>
    <row r="680" spans="2:47" x14ac:dyDescent="0.25">
      <c r="B680" s="27">
        <f t="shared" si="28"/>
        <v>2</v>
      </c>
      <c r="C680" s="15" t="str">
        <f t="shared" si="26"/>
        <v>InPayment</v>
      </c>
      <c r="D680" s="64">
        <f t="shared" si="29"/>
        <v>21</v>
      </c>
      <c r="E680" s="64">
        <f t="shared" si="27"/>
        <v>34258.754007129697</v>
      </c>
      <c r="F680" s="45">
        <v>2500</v>
      </c>
      <c r="G680" s="62">
        <v>2561.2157881000003</v>
      </c>
      <c r="H680" s="45">
        <v>2622.4039750654192</v>
      </c>
      <c r="I680" s="62">
        <v>2683.2872479049652</v>
      </c>
      <c r="J680" s="62">
        <v>2743.5392300474768</v>
      </c>
      <c r="K680" s="45">
        <v>2802.7775175273468</v>
      </c>
      <c r="L680" s="45">
        <v>2860.5586087757165</v>
      </c>
      <c r="M680" s="63">
        <v>2916.371868267905</v>
      </c>
      <c r="N680" s="63">
        <v>2929.0180558084126</v>
      </c>
      <c r="O680" s="45">
        <v>2943.3719323351438</v>
      </c>
      <c r="P680" s="45">
        <v>2525.694258420941</v>
      </c>
      <c r="Q680" s="45">
        <v>2572.9343638019441</v>
      </c>
      <c r="R680" s="45">
        <v>2617.2905617555102</v>
      </c>
      <c r="S680" s="45">
        <v>2652.3357694194237</v>
      </c>
      <c r="T680" s="45">
        <v>2682.666626324667</v>
      </c>
      <c r="U680" s="45">
        <v>1458.0055128096722</v>
      </c>
      <c r="V680" s="45">
        <v>1488.0178219739494</v>
      </c>
      <c r="W680" s="45">
        <v>1516.8979120467877</v>
      </c>
      <c r="X680" s="45">
        <v>1544.2691801558731</v>
      </c>
      <c r="Y680" s="45">
        <v>1569.6870970045006</v>
      </c>
      <c r="Z680" s="45">
        <v>1592.6331409729821</v>
      </c>
      <c r="AA680" s="45">
        <v>1612.5063056380591</v>
      </c>
      <c r="AB680" s="45">
        <v>1628.6174340252064</v>
      </c>
      <c r="AC680" s="45">
        <v>1631.0560368757467</v>
      </c>
      <c r="AD680" s="45">
        <v>1628.0200285236356</v>
      </c>
      <c r="AE680" s="45">
        <v>0</v>
      </c>
      <c r="AF680" s="45">
        <v>0</v>
      </c>
      <c r="AG680" s="45">
        <v>0</v>
      </c>
      <c r="AH680" s="45">
        <v>0</v>
      </c>
      <c r="AI680" s="45">
        <v>0</v>
      </c>
      <c r="AJ680" s="45">
        <v>0</v>
      </c>
      <c r="AK680" s="45">
        <v>0</v>
      </c>
      <c r="AL680" s="45">
        <v>0</v>
      </c>
      <c r="AM680" s="45">
        <v>0</v>
      </c>
      <c r="AN680" s="45">
        <v>0</v>
      </c>
      <c r="AO680" s="45">
        <v>0</v>
      </c>
      <c r="AP680" s="45">
        <v>0</v>
      </c>
      <c r="AQ680" s="45">
        <v>0</v>
      </c>
      <c r="AR680" s="45">
        <v>0</v>
      </c>
      <c r="AS680" s="45">
        <v>0</v>
      </c>
      <c r="AT680" s="45">
        <v>0</v>
      </c>
      <c r="AU680" s="45">
        <v>0</v>
      </c>
    </row>
    <row r="681" spans="2:47" x14ac:dyDescent="0.25">
      <c r="B681" s="27">
        <f t="shared" si="28"/>
        <v>2</v>
      </c>
      <c r="C681" s="15" t="str">
        <f t="shared" si="26"/>
        <v>InPayment</v>
      </c>
      <c r="D681" s="64">
        <f t="shared" si="29"/>
        <v>22</v>
      </c>
      <c r="E681" s="64">
        <f t="shared" si="27"/>
        <v>34258.754007129697</v>
      </c>
      <c r="F681" s="45">
        <v>2500</v>
      </c>
      <c r="G681" s="62">
        <v>2561.2157881000003</v>
      </c>
      <c r="H681" s="45">
        <v>2622.4039750654192</v>
      </c>
      <c r="I681" s="62">
        <v>2683.2872479049652</v>
      </c>
      <c r="J681" s="62">
        <v>2743.5392300474768</v>
      </c>
      <c r="K681" s="45">
        <v>2802.7775175273468</v>
      </c>
      <c r="L681" s="45">
        <v>2860.5586087757165</v>
      </c>
      <c r="M681" s="63">
        <v>2916.371868267905</v>
      </c>
      <c r="N681" s="63">
        <v>2929.0180558084126</v>
      </c>
      <c r="O681" s="45">
        <v>2943.3719323351438</v>
      </c>
      <c r="P681" s="45">
        <v>2525.694258420941</v>
      </c>
      <c r="Q681" s="45">
        <v>2572.9343638019441</v>
      </c>
      <c r="R681" s="45">
        <v>2617.2905617555102</v>
      </c>
      <c r="S681" s="45">
        <v>2652.3357694194237</v>
      </c>
      <c r="T681" s="45">
        <v>2682.666626324667</v>
      </c>
      <c r="U681" s="45">
        <v>1458.0055128096722</v>
      </c>
      <c r="V681" s="45">
        <v>1488.0178219739494</v>
      </c>
      <c r="W681" s="45">
        <v>1516.8979120467877</v>
      </c>
      <c r="X681" s="45">
        <v>1544.2691801558731</v>
      </c>
      <c r="Y681" s="45">
        <v>1569.6870970045006</v>
      </c>
      <c r="Z681" s="45">
        <v>1592.6331409729821</v>
      </c>
      <c r="AA681" s="45">
        <v>1612.5063056380591</v>
      </c>
      <c r="AB681" s="45">
        <v>1628.6174340252064</v>
      </c>
      <c r="AC681" s="45">
        <v>1631.0560368757467</v>
      </c>
      <c r="AD681" s="45">
        <v>1628.0200285236356</v>
      </c>
      <c r="AE681" s="45">
        <v>0</v>
      </c>
      <c r="AF681" s="45">
        <v>0</v>
      </c>
      <c r="AG681" s="45">
        <v>0</v>
      </c>
      <c r="AH681" s="45">
        <v>0</v>
      </c>
      <c r="AI681" s="45">
        <v>0</v>
      </c>
      <c r="AJ681" s="45">
        <v>0</v>
      </c>
      <c r="AK681" s="45">
        <v>0</v>
      </c>
      <c r="AL681" s="45">
        <v>0</v>
      </c>
      <c r="AM681" s="45">
        <v>0</v>
      </c>
      <c r="AN681" s="45">
        <v>0</v>
      </c>
      <c r="AO681" s="45">
        <v>0</v>
      </c>
      <c r="AP681" s="45">
        <v>0</v>
      </c>
      <c r="AQ681" s="45">
        <v>0</v>
      </c>
      <c r="AR681" s="45">
        <v>0</v>
      </c>
      <c r="AS681" s="45">
        <v>0</v>
      </c>
      <c r="AT681" s="45">
        <v>0</v>
      </c>
      <c r="AU681" s="45">
        <v>0</v>
      </c>
    </row>
    <row r="682" spans="2:47" x14ac:dyDescent="0.25">
      <c r="B682" s="27">
        <f t="shared" si="28"/>
        <v>2</v>
      </c>
      <c r="C682" s="15" t="str">
        <f t="shared" si="26"/>
        <v>InPayment</v>
      </c>
      <c r="D682" s="64">
        <f t="shared" si="29"/>
        <v>23</v>
      </c>
      <c r="E682" s="64">
        <f t="shared" si="27"/>
        <v>34258.754007129697</v>
      </c>
      <c r="F682" s="45">
        <v>2500</v>
      </c>
      <c r="G682" s="62">
        <v>2561.2157881000003</v>
      </c>
      <c r="H682" s="45">
        <v>2622.4039750654192</v>
      </c>
      <c r="I682" s="62">
        <v>2683.2872479049652</v>
      </c>
      <c r="J682" s="62">
        <v>2743.5392300474768</v>
      </c>
      <c r="K682" s="45">
        <v>2802.7775175273468</v>
      </c>
      <c r="L682" s="45">
        <v>2860.5586087757165</v>
      </c>
      <c r="M682" s="63">
        <v>2916.371868267905</v>
      </c>
      <c r="N682" s="63">
        <v>2929.0180558084126</v>
      </c>
      <c r="O682" s="45">
        <v>2943.3719323351438</v>
      </c>
      <c r="P682" s="45">
        <v>2525.694258420941</v>
      </c>
      <c r="Q682" s="45">
        <v>2572.9343638019441</v>
      </c>
      <c r="R682" s="45">
        <v>2617.2905617555102</v>
      </c>
      <c r="S682" s="45">
        <v>2652.3357694194237</v>
      </c>
      <c r="T682" s="45">
        <v>2682.666626324667</v>
      </c>
      <c r="U682" s="45">
        <v>1458.0055128096722</v>
      </c>
      <c r="V682" s="45">
        <v>1488.0178219739494</v>
      </c>
      <c r="W682" s="45">
        <v>1516.8979120467877</v>
      </c>
      <c r="X682" s="45">
        <v>1544.2691801558731</v>
      </c>
      <c r="Y682" s="45">
        <v>1569.6870970045006</v>
      </c>
      <c r="Z682" s="45">
        <v>1592.6331409729821</v>
      </c>
      <c r="AA682" s="45">
        <v>1612.5063056380591</v>
      </c>
      <c r="AB682" s="45">
        <v>1628.6174340252064</v>
      </c>
      <c r="AC682" s="45">
        <v>1631.0560368757467</v>
      </c>
      <c r="AD682" s="45">
        <v>1628.0200285236356</v>
      </c>
      <c r="AE682" s="45">
        <v>0</v>
      </c>
      <c r="AF682" s="45">
        <v>0</v>
      </c>
      <c r="AG682" s="45">
        <v>0</v>
      </c>
      <c r="AH682" s="45">
        <v>0</v>
      </c>
      <c r="AI682" s="45">
        <v>0</v>
      </c>
      <c r="AJ682" s="45">
        <v>0</v>
      </c>
      <c r="AK682" s="45">
        <v>0</v>
      </c>
      <c r="AL682" s="45">
        <v>0</v>
      </c>
      <c r="AM682" s="45">
        <v>0</v>
      </c>
      <c r="AN682" s="45">
        <v>0</v>
      </c>
      <c r="AO682" s="45">
        <v>0</v>
      </c>
      <c r="AP682" s="45">
        <v>0</v>
      </c>
      <c r="AQ682" s="45">
        <v>0</v>
      </c>
      <c r="AR682" s="45">
        <v>0</v>
      </c>
      <c r="AS682" s="45">
        <v>0</v>
      </c>
      <c r="AT682" s="45">
        <v>0</v>
      </c>
      <c r="AU682" s="45">
        <v>0</v>
      </c>
    </row>
    <row r="683" spans="2:47" x14ac:dyDescent="0.25">
      <c r="B683" s="27">
        <f t="shared" si="28"/>
        <v>2</v>
      </c>
      <c r="C683" s="15" t="str">
        <f t="shared" si="26"/>
        <v>InPayment</v>
      </c>
      <c r="D683" s="64">
        <f t="shared" si="29"/>
        <v>24</v>
      </c>
      <c r="E683" s="64">
        <f t="shared" si="27"/>
        <v>34258.754007129697</v>
      </c>
      <c r="F683" s="45">
        <v>2500</v>
      </c>
      <c r="G683" s="62">
        <v>2561.2157881000003</v>
      </c>
      <c r="H683" s="45">
        <v>2622.4039750654192</v>
      </c>
      <c r="I683" s="62">
        <v>2683.2872479049652</v>
      </c>
      <c r="J683" s="62">
        <v>2743.5392300474768</v>
      </c>
      <c r="K683" s="45">
        <v>2802.7775175273468</v>
      </c>
      <c r="L683" s="45">
        <v>2860.5586087757165</v>
      </c>
      <c r="M683" s="63">
        <v>2916.371868267905</v>
      </c>
      <c r="N683" s="63">
        <v>2929.0180558084126</v>
      </c>
      <c r="O683" s="45">
        <v>2943.3719323351438</v>
      </c>
      <c r="P683" s="45">
        <v>2525.694258420941</v>
      </c>
      <c r="Q683" s="45">
        <v>2572.9343638019441</v>
      </c>
      <c r="R683" s="45">
        <v>2617.2905617555102</v>
      </c>
      <c r="S683" s="45">
        <v>2652.3357694194237</v>
      </c>
      <c r="T683" s="45">
        <v>2682.666626324667</v>
      </c>
      <c r="U683" s="45">
        <v>1458.0055128096722</v>
      </c>
      <c r="V683" s="45">
        <v>1488.0178219739494</v>
      </c>
      <c r="W683" s="45">
        <v>1516.8979120467877</v>
      </c>
      <c r="X683" s="45">
        <v>1544.2691801558731</v>
      </c>
      <c r="Y683" s="45">
        <v>1569.6870970045006</v>
      </c>
      <c r="Z683" s="45">
        <v>1592.6331409729821</v>
      </c>
      <c r="AA683" s="45">
        <v>1612.5063056380591</v>
      </c>
      <c r="AB683" s="45">
        <v>1628.6174340252064</v>
      </c>
      <c r="AC683" s="45">
        <v>1631.0560368757467</v>
      </c>
      <c r="AD683" s="45">
        <v>1628.0200285236356</v>
      </c>
      <c r="AE683" s="45">
        <v>0</v>
      </c>
      <c r="AF683" s="45">
        <v>0</v>
      </c>
      <c r="AG683" s="45">
        <v>0</v>
      </c>
      <c r="AH683" s="45">
        <v>0</v>
      </c>
      <c r="AI683" s="45">
        <v>0</v>
      </c>
      <c r="AJ683" s="45">
        <v>0</v>
      </c>
      <c r="AK683" s="45">
        <v>0</v>
      </c>
      <c r="AL683" s="45">
        <v>0</v>
      </c>
      <c r="AM683" s="45">
        <v>0</v>
      </c>
      <c r="AN683" s="45">
        <v>0</v>
      </c>
      <c r="AO683" s="45">
        <v>0</v>
      </c>
      <c r="AP683" s="45">
        <v>0</v>
      </c>
      <c r="AQ683" s="45">
        <v>0</v>
      </c>
      <c r="AR683" s="45">
        <v>0</v>
      </c>
      <c r="AS683" s="45">
        <v>0</v>
      </c>
      <c r="AT683" s="45">
        <v>0</v>
      </c>
      <c r="AU683" s="45">
        <v>0</v>
      </c>
    </row>
    <row r="684" spans="2:47" x14ac:dyDescent="0.25">
      <c r="B684" s="27">
        <f t="shared" si="28"/>
        <v>2</v>
      </c>
      <c r="C684" s="15" t="str">
        <f t="shared" si="26"/>
        <v>InPayment</v>
      </c>
      <c r="D684" s="64">
        <f t="shared" si="29"/>
        <v>25</v>
      </c>
      <c r="E684" s="64">
        <f t="shared" si="27"/>
        <v>34258.754007129697</v>
      </c>
      <c r="F684" s="45">
        <v>2500</v>
      </c>
      <c r="G684" s="62">
        <v>2561.2157881000003</v>
      </c>
      <c r="H684" s="45">
        <v>2622.4039750654192</v>
      </c>
      <c r="I684" s="62">
        <v>2683.2872479049652</v>
      </c>
      <c r="J684" s="62">
        <v>2743.5392300474768</v>
      </c>
      <c r="K684" s="45">
        <v>2802.7775175273468</v>
      </c>
      <c r="L684" s="45">
        <v>2860.5586087757165</v>
      </c>
      <c r="M684" s="63">
        <v>2916.371868267905</v>
      </c>
      <c r="N684" s="63">
        <v>2929.0180558084126</v>
      </c>
      <c r="O684" s="45">
        <v>2943.3719323351438</v>
      </c>
      <c r="P684" s="45">
        <v>2525.694258420941</v>
      </c>
      <c r="Q684" s="45">
        <v>2572.9343638019441</v>
      </c>
      <c r="R684" s="45">
        <v>2617.2905617555102</v>
      </c>
      <c r="S684" s="45">
        <v>2652.3357694194237</v>
      </c>
      <c r="T684" s="45">
        <v>2682.666626324667</v>
      </c>
      <c r="U684" s="45">
        <v>1458.0055128096722</v>
      </c>
      <c r="V684" s="45">
        <v>1488.0178219739494</v>
      </c>
      <c r="W684" s="45">
        <v>1516.8979120467877</v>
      </c>
      <c r="X684" s="45">
        <v>1544.2691801558731</v>
      </c>
      <c r="Y684" s="45">
        <v>1569.6870970045006</v>
      </c>
      <c r="Z684" s="45">
        <v>1592.6331409729821</v>
      </c>
      <c r="AA684" s="45">
        <v>1612.5063056380591</v>
      </c>
      <c r="AB684" s="45">
        <v>1628.6174340252064</v>
      </c>
      <c r="AC684" s="45">
        <v>1631.0560368757467</v>
      </c>
      <c r="AD684" s="45">
        <v>1628.0200285236356</v>
      </c>
      <c r="AE684" s="45">
        <v>0</v>
      </c>
      <c r="AF684" s="45">
        <v>0</v>
      </c>
      <c r="AG684" s="45">
        <v>0</v>
      </c>
      <c r="AH684" s="45">
        <v>0</v>
      </c>
      <c r="AI684" s="45">
        <v>0</v>
      </c>
      <c r="AJ684" s="45">
        <v>0</v>
      </c>
      <c r="AK684" s="45">
        <v>0</v>
      </c>
      <c r="AL684" s="45">
        <v>0</v>
      </c>
      <c r="AM684" s="45">
        <v>0</v>
      </c>
      <c r="AN684" s="45">
        <v>0</v>
      </c>
      <c r="AO684" s="45">
        <v>0</v>
      </c>
      <c r="AP684" s="45">
        <v>0</v>
      </c>
      <c r="AQ684" s="45">
        <v>0</v>
      </c>
      <c r="AR684" s="45">
        <v>0</v>
      </c>
      <c r="AS684" s="45">
        <v>0</v>
      </c>
      <c r="AT684" s="45">
        <v>0</v>
      </c>
      <c r="AU684" s="45">
        <v>0</v>
      </c>
    </row>
    <row r="685" spans="2:47" x14ac:dyDescent="0.25">
      <c r="B685" s="27">
        <f t="shared" si="28"/>
        <v>2</v>
      </c>
      <c r="C685" s="15" t="str">
        <f t="shared" si="26"/>
        <v>InPayment</v>
      </c>
      <c r="D685" s="64">
        <f t="shared" si="29"/>
        <v>26</v>
      </c>
      <c r="E685" s="64">
        <f t="shared" si="27"/>
        <v>34258.754007129697</v>
      </c>
      <c r="F685" s="45">
        <v>2500</v>
      </c>
      <c r="G685" s="62">
        <v>2561.2157881000003</v>
      </c>
      <c r="H685" s="45">
        <v>2622.4039750654192</v>
      </c>
      <c r="I685" s="62">
        <v>2683.2872479049652</v>
      </c>
      <c r="J685" s="62">
        <v>2743.5392300474768</v>
      </c>
      <c r="K685" s="45">
        <v>2802.7775175273468</v>
      </c>
      <c r="L685" s="45">
        <v>2860.5586087757165</v>
      </c>
      <c r="M685" s="63">
        <v>2916.371868267905</v>
      </c>
      <c r="N685" s="63">
        <v>2929.0180558084126</v>
      </c>
      <c r="O685" s="45">
        <v>2943.3719323351438</v>
      </c>
      <c r="P685" s="45">
        <v>2525.694258420941</v>
      </c>
      <c r="Q685" s="45">
        <v>2572.9343638019441</v>
      </c>
      <c r="R685" s="45">
        <v>2617.2905617555102</v>
      </c>
      <c r="S685" s="45">
        <v>2652.3357694194237</v>
      </c>
      <c r="T685" s="45">
        <v>2682.666626324667</v>
      </c>
      <c r="U685" s="45">
        <v>1458.0055128096722</v>
      </c>
      <c r="V685" s="45">
        <v>1488.0178219739494</v>
      </c>
      <c r="W685" s="45">
        <v>1516.8979120467877</v>
      </c>
      <c r="X685" s="45">
        <v>1544.2691801558731</v>
      </c>
      <c r="Y685" s="45">
        <v>1569.6870970045006</v>
      </c>
      <c r="Z685" s="45">
        <v>1592.6331409729821</v>
      </c>
      <c r="AA685" s="45">
        <v>1612.5063056380591</v>
      </c>
      <c r="AB685" s="45">
        <v>1628.6174340252064</v>
      </c>
      <c r="AC685" s="45">
        <v>1631.0560368757467</v>
      </c>
      <c r="AD685" s="45">
        <v>1628.0200285236356</v>
      </c>
      <c r="AE685" s="45">
        <v>0</v>
      </c>
      <c r="AF685" s="45">
        <v>0</v>
      </c>
      <c r="AG685" s="45">
        <v>0</v>
      </c>
      <c r="AH685" s="45">
        <v>0</v>
      </c>
      <c r="AI685" s="45">
        <v>0</v>
      </c>
      <c r="AJ685" s="45">
        <v>0</v>
      </c>
      <c r="AK685" s="45">
        <v>0</v>
      </c>
      <c r="AL685" s="45">
        <v>0</v>
      </c>
      <c r="AM685" s="45">
        <v>0</v>
      </c>
      <c r="AN685" s="45">
        <v>0</v>
      </c>
      <c r="AO685" s="45">
        <v>0</v>
      </c>
      <c r="AP685" s="45">
        <v>0</v>
      </c>
      <c r="AQ685" s="45">
        <v>0</v>
      </c>
      <c r="AR685" s="45">
        <v>0</v>
      </c>
      <c r="AS685" s="45">
        <v>0</v>
      </c>
      <c r="AT685" s="45">
        <v>0</v>
      </c>
      <c r="AU685" s="45">
        <v>0</v>
      </c>
    </row>
    <row r="686" spans="2:47" x14ac:dyDescent="0.25">
      <c r="B686" s="27">
        <f t="shared" si="28"/>
        <v>2</v>
      </c>
      <c r="C686" s="15" t="str">
        <f t="shared" si="26"/>
        <v>InPayment</v>
      </c>
      <c r="D686" s="64">
        <f t="shared" si="29"/>
        <v>27</v>
      </c>
      <c r="E686" s="64">
        <f t="shared" si="27"/>
        <v>34258.754007129697</v>
      </c>
      <c r="F686" s="45">
        <v>2500</v>
      </c>
      <c r="G686" s="62">
        <v>2561.2157881000003</v>
      </c>
      <c r="H686" s="45">
        <v>2622.4039750654192</v>
      </c>
      <c r="I686" s="62">
        <v>2683.2872479049652</v>
      </c>
      <c r="J686" s="62">
        <v>2743.5392300474768</v>
      </c>
      <c r="K686" s="45">
        <v>2802.7775175273468</v>
      </c>
      <c r="L686" s="45">
        <v>2860.5586087757165</v>
      </c>
      <c r="M686" s="63">
        <v>2916.371868267905</v>
      </c>
      <c r="N686" s="63">
        <v>2929.0180558084126</v>
      </c>
      <c r="O686" s="45">
        <v>2943.3719323351438</v>
      </c>
      <c r="P686" s="45">
        <v>2525.694258420941</v>
      </c>
      <c r="Q686" s="45">
        <v>2572.9343638019441</v>
      </c>
      <c r="R686" s="45">
        <v>2617.2905617555102</v>
      </c>
      <c r="S686" s="45">
        <v>2652.3357694194237</v>
      </c>
      <c r="T686" s="45">
        <v>2682.666626324667</v>
      </c>
      <c r="U686" s="45">
        <v>1458.0055128096722</v>
      </c>
      <c r="V686" s="45">
        <v>1488.0178219739494</v>
      </c>
      <c r="W686" s="45">
        <v>1516.8979120467877</v>
      </c>
      <c r="X686" s="45">
        <v>1544.2691801558731</v>
      </c>
      <c r="Y686" s="45">
        <v>1569.6870970045006</v>
      </c>
      <c r="Z686" s="45">
        <v>1592.6331409729821</v>
      </c>
      <c r="AA686" s="45">
        <v>1612.5063056380591</v>
      </c>
      <c r="AB686" s="45">
        <v>1628.6174340252064</v>
      </c>
      <c r="AC686" s="45">
        <v>1631.0560368757467</v>
      </c>
      <c r="AD686" s="45">
        <v>1628.0200285236356</v>
      </c>
      <c r="AE686" s="45">
        <v>0</v>
      </c>
      <c r="AF686" s="45">
        <v>0</v>
      </c>
      <c r="AG686" s="45">
        <v>0</v>
      </c>
      <c r="AH686" s="45">
        <v>0</v>
      </c>
      <c r="AI686" s="45">
        <v>0</v>
      </c>
      <c r="AJ686" s="45">
        <v>0</v>
      </c>
      <c r="AK686" s="45">
        <v>0</v>
      </c>
      <c r="AL686" s="45">
        <v>0</v>
      </c>
      <c r="AM686" s="45">
        <v>0</v>
      </c>
      <c r="AN686" s="45">
        <v>0</v>
      </c>
      <c r="AO686" s="45">
        <v>0</v>
      </c>
      <c r="AP686" s="45">
        <v>0</v>
      </c>
      <c r="AQ686" s="45">
        <v>0</v>
      </c>
      <c r="AR686" s="45">
        <v>0</v>
      </c>
      <c r="AS686" s="45">
        <v>0</v>
      </c>
      <c r="AT686" s="45">
        <v>0</v>
      </c>
      <c r="AU686" s="45">
        <v>0</v>
      </c>
    </row>
    <row r="687" spans="2:47" x14ac:dyDescent="0.25">
      <c r="B687" s="27">
        <f t="shared" si="28"/>
        <v>2</v>
      </c>
      <c r="C687" s="15" t="str">
        <f t="shared" si="26"/>
        <v>InPayment</v>
      </c>
      <c r="D687" s="64">
        <f t="shared" si="29"/>
        <v>28</v>
      </c>
      <c r="E687" s="64">
        <f t="shared" si="27"/>
        <v>34258.754007129697</v>
      </c>
      <c r="F687" s="45">
        <v>2500</v>
      </c>
      <c r="G687" s="62">
        <v>2561.2157881000003</v>
      </c>
      <c r="H687" s="45">
        <v>2622.4039750654192</v>
      </c>
      <c r="I687" s="62">
        <v>2683.2872479049652</v>
      </c>
      <c r="J687" s="62">
        <v>2743.5392300474768</v>
      </c>
      <c r="K687" s="45">
        <v>2802.7775175273468</v>
      </c>
      <c r="L687" s="45">
        <v>2860.5586087757165</v>
      </c>
      <c r="M687" s="63">
        <v>2916.371868267905</v>
      </c>
      <c r="N687" s="63">
        <v>2929.0180558084126</v>
      </c>
      <c r="O687" s="45">
        <v>2943.3719323351438</v>
      </c>
      <c r="P687" s="45">
        <v>2525.694258420941</v>
      </c>
      <c r="Q687" s="45">
        <v>2572.9343638019441</v>
      </c>
      <c r="R687" s="45">
        <v>2617.2905617555102</v>
      </c>
      <c r="S687" s="45">
        <v>2652.3357694194237</v>
      </c>
      <c r="T687" s="45">
        <v>2682.666626324667</v>
      </c>
      <c r="U687" s="45">
        <v>1458.0055128096722</v>
      </c>
      <c r="V687" s="45">
        <v>1488.0178219739494</v>
      </c>
      <c r="W687" s="45">
        <v>1516.8979120467877</v>
      </c>
      <c r="X687" s="45">
        <v>1544.2691801558731</v>
      </c>
      <c r="Y687" s="45">
        <v>1569.6870970045006</v>
      </c>
      <c r="Z687" s="45">
        <v>1592.6331409729821</v>
      </c>
      <c r="AA687" s="45">
        <v>1612.5063056380591</v>
      </c>
      <c r="AB687" s="45">
        <v>1628.6174340252064</v>
      </c>
      <c r="AC687" s="45">
        <v>1631.0560368757467</v>
      </c>
      <c r="AD687" s="45">
        <v>1628.0200285236356</v>
      </c>
      <c r="AE687" s="45">
        <v>0</v>
      </c>
      <c r="AF687" s="45">
        <v>0</v>
      </c>
      <c r="AG687" s="45">
        <v>0</v>
      </c>
      <c r="AH687" s="45">
        <v>0</v>
      </c>
      <c r="AI687" s="45">
        <v>0</v>
      </c>
      <c r="AJ687" s="45">
        <v>0</v>
      </c>
      <c r="AK687" s="45">
        <v>0</v>
      </c>
      <c r="AL687" s="45">
        <v>0</v>
      </c>
      <c r="AM687" s="45">
        <v>0</v>
      </c>
      <c r="AN687" s="45">
        <v>0</v>
      </c>
      <c r="AO687" s="45">
        <v>0</v>
      </c>
      <c r="AP687" s="45">
        <v>0</v>
      </c>
      <c r="AQ687" s="45">
        <v>0</v>
      </c>
      <c r="AR687" s="45">
        <v>0</v>
      </c>
      <c r="AS687" s="45">
        <v>0</v>
      </c>
      <c r="AT687" s="45">
        <v>0</v>
      </c>
      <c r="AU687" s="45">
        <v>0</v>
      </c>
    </row>
    <row r="688" spans="2:47" x14ac:dyDescent="0.25">
      <c r="B688" s="27">
        <f t="shared" si="28"/>
        <v>2</v>
      </c>
      <c r="C688" s="15" t="str">
        <f t="shared" si="26"/>
        <v>InPayment</v>
      </c>
      <c r="D688" s="64">
        <f t="shared" si="29"/>
        <v>29</v>
      </c>
      <c r="E688" s="64">
        <f t="shared" si="27"/>
        <v>34258.754007129697</v>
      </c>
      <c r="F688" s="45">
        <v>2500</v>
      </c>
      <c r="G688" s="62">
        <v>2561.2157881000003</v>
      </c>
      <c r="H688" s="45">
        <v>2622.4039750654192</v>
      </c>
      <c r="I688" s="62">
        <v>2683.2872479049652</v>
      </c>
      <c r="J688" s="62">
        <v>2743.5392300474768</v>
      </c>
      <c r="K688" s="45">
        <v>2802.7775175273468</v>
      </c>
      <c r="L688" s="45">
        <v>2860.5586087757165</v>
      </c>
      <c r="M688" s="63">
        <v>2916.371868267905</v>
      </c>
      <c r="N688" s="63">
        <v>2929.0180558084126</v>
      </c>
      <c r="O688" s="45">
        <v>2943.3719323351438</v>
      </c>
      <c r="P688" s="45">
        <v>2525.694258420941</v>
      </c>
      <c r="Q688" s="45">
        <v>2572.9343638019441</v>
      </c>
      <c r="R688" s="45">
        <v>2617.2905617555102</v>
      </c>
      <c r="S688" s="45">
        <v>2652.3357694194237</v>
      </c>
      <c r="T688" s="45">
        <v>2682.666626324667</v>
      </c>
      <c r="U688" s="45">
        <v>1458.0055128096722</v>
      </c>
      <c r="V688" s="45">
        <v>1488.0178219739494</v>
      </c>
      <c r="W688" s="45">
        <v>1516.8979120467877</v>
      </c>
      <c r="X688" s="45">
        <v>1544.2691801558731</v>
      </c>
      <c r="Y688" s="45">
        <v>1569.6870970045006</v>
      </c>
      <c r="Z688" s="45">
        <v>1592.6331409729821</v>
      </c>
      <c r="AA688" s="45">
        <v>1612.5063056380591</v>
      </c>
      <c r="AB688" s="45">
        <v>1628.6174340252064</v>
      </c>
      <c r="AC688" s="45">
        <v>1631.0560368757467</v>
      </c>
      <c r="AD688" s="45">
        <v>1628.0200285236356</v>
      </c>
      <c r="AE688" s="45">
        <v>0</v>
      </c>
      <c r="AF688" s="45">
        <v>0</v>
      </c>
      <c r="AG688" s="45">
        <v>0</v>
      </c>
      <c r="AH688" s="45">
        <v>0</v>
      </c>
      <c r="AI688" s="45">
        <v>0</v>
      </c>
      <c r="AJ688" s="45">
        <v>0</v>
      </c>
      <c r="AK688" s="45">
        <v>0</v>
      </c>
      <c r="AL688" s="45">
        <v>0</v>
      </c>
      <c r="AM688" s="45">
        <v>0</v>
      </c>
      <c r="AN688" s="45">
        <v>0</v>
      </c>
      <c r="AO688" s="45">
        <v>0</v>
      </c>
      <c r="AP688" s="45">
        <v>0</v>
      </c>
      <c r="AQ688" s="45">
        <v>0</v>
      </c>
      <c r="AR688" s="45">
        <v>0</v>
      </c>
      <c r="AS688" s="45">
        <v>0</v>
      </c>
      <c r="AT688" s="45">
        <v>0</v>
      </c>
      <c r="AU688" s="45">
        <v>0</v>
      </c>
    </row>
    <row r="689" spans="2:47" x14ac:dyDescent="0.25">
      <c r="B689" s="27">
        <f t="shared" si="28"/>
        <v>2</v>
      </c>
      <c r="C689" s="15" t="str">
        <f t="shared" si="26"/>
        <v>InPayment</v>
      </c>
      <c r="D689" s="64">
        <f t="shared" si="29"/>
        <v>30</v>
      </c>
      <c r="E689" s="64">
        <f t="shared" si="27"/>
        <v>34258.754007129697</v>
      </c>
      <c r="F689" s="45">
        <v>2500</v>
      </c>
      <c r="G689" s="62">
        <v>2561.2157881000003</v>
      </c>
      <c r="H689" s="45">
        <v>2622.4039750654192</v>
      </c>
      <c r="I689" s="62">
        <v>2683.2872479049652</v>
      </c>
      <c r="J689" s="62">
        <v>2743.5392300474768</v>
      </c>
      <c r="K689" s="45">
        <v>2802.7775175273468</v>
      </c>
      <c r="L689" s="45">
        <v>2860.5586087757165</v>
      </c>
      <c r="M689" s="63">
        <v>2916.371868267905</v>
      </c>
      <c r="N689" s="63">
        <v>2929.0180558084126</v>
      </c>
      <c r="O689" s="45">
        <v>2943.3719323351438</v>
      </c>
      <c r="P689" s="45">
        <v>2525.694258420941</v>
      </c>
      <c r="Q689" s="45">
        <v>2572.9343638019441</v>
      </c>
      <c r="R689" s="45">
        <v>2617.2905617555102</v>
      </c>
      <c r="S689" s="45">
        <v>2652.3357694194237</v>
      </c>
      <c r="T689" s="45">
        <v>2682.666626324667</v>
      </c>
      <c r="U689" s="45">
        <v>1458.0055128096722</v>
      </c>
      <c r="V689" s="45">
        <v>1488.0178219739494</v>
      </c>
      <c r="W689" s="45">
        <v>1516.8979120467877</v>
      </c>
      <c r="X689" s="45">
        <v>1544.2691801558731</v>
      </c>
      <c r="Y689" s="45">
        <v>1569.6870970045006</v>
      </c>
      <c r="Z689" s="45">
        <v>1592.6331409729821</v>
      </c>
      <c r="AA689" s="45">
        <v>1612.5063056380591</v>
      </c>
      <c r="AB689" s="45">
        <v>1628.6174340252064</v>
      </c>
      <c r="AC689" s="45">
        <v>1631.0560368757467</v>
      </c>
      <c r="AD689" s="45">
        <v>1628.0200285236356</v>
      </c>
      <c r="AE689" s="45">
        <v>0</v>
      </c>
      <c r="AF689" s="45">
        <v>0</v>
      </c>
      <c r="AG689" s="45">
        <v>0</v>
      </c>
      <c r="AH689" s="45">
        <v>0</v>
      </c>
      <c r="AI689" s="45">
        <v>0</v>
      </c>
      <c r="AJ689" s="45">
        <v>0</v>
      </c>
      <c r="AK689" s="45">
        <v>0</v>
      </c>
      <c r="AL689" s="45">
        <v>0</v>
      </c>
      <c r="AM689" s="45">
        <v>0</v>
      </c>
      <c r="AN689" s="45">
        <v>0</v>
      </c>
      <c r="AO689" s="45">
        <v>0</v>
      </c>
      <c r="AP689" s="45">
        <v>0</v>
      </c>
      <c r="AQ689" s="45">
        <v>0</v>
      </c>
      <c r="AR689" s="45">
        <v>0</v>
      </c>
      <c r="AS689" s="45">
        <v>0</v>
      </c>
      <c r="AT689" s="45">
        <v>0</v>
      </c>
      <c r="AU689" s="45">
        <v>0</v>
      </c>
    </row>
    <row r="690" spans="2:47" x14ac:dyDescent="0.25">
      <c r="B690" s="27">
        <f t="shared" si="28"/>
        <v>2</v>
      </c>
      <c r="C690" s="15" t="str">
        <f t="shared" si="26"/>
        <v>InPayment</v>
      </c>
      <c r="D690" s="64">
        <f t="shared" si="29"/>
        <v>31</v>
      </c>
      <c r="E690" s="64">
        <f t="shared" si="27"/>
        <v>34258.754007129697</v>
      </c>
      <c r="F690" s="45">
        <v>2500</v>
      </c>
      <c r="G690" s="62">
        <v>2561.2157881000003</v>
      </c>
      <c r="H690" s="45">
        <v>2622.4039750654192</v>
      </c>
      <c r="I690" s="62">
        <v>2683.2872479049652</v>
      </c>
      <c r="J690" s="62">
        <v>2743.5392300474768</v>
      </c>
      <c r="K690" s="45">
        <v>2802.7775175273468</v>
      </c>
      <c r="L690" s="45">
        <v>2860.5586087757165</v>
      </c>
      <c r="M690" s="63">
        <v>2916.371868267905</v>
      </c>
      <c r="N690" s="63">
        <v>2929.0180558084126</v>
      </c>
      <c r="O690" s="45">
        <v>2943.3719323351438</v>
      </c>
      <c r="P690" s="45">
        <v>2525.694258420941</v>
      </c>
      <c r="Q690" s="45">
        <v>2572.9343638019441</v>
      </c>
      <c r="R690" s="45">
        <v>2617.2905617555102</v>
      </c>
      <c r="S690" s="45">
        <v>2652.3357694194237</v>
      </c>
      <c r="T690" s="45">
        <v>2682.666626324667</v>
      </c>
      <c r="U690" s="45">
        <v>1458.0055128096722</v>
      </c>
      <c r="V690" s="45">
        <v>1488.0178219739494</v>
      </c>
      <c r="W690" s="45">
        <v>1516.8979120467877</v>
      </c>
      <c r="X690" s="45">
        <v>1544.2691801558731</v>
      </c>
      <c r="Y690" s="45">
        <v>1569.6870970045006</v>
      </c>
      <c r="Z690" s="45">
        <v>1592.6331409729821</v>
      </c>
      <c r="AA690" s="45">
        <v>1612.5063056380591</v>
      </c>
      <c r="AB690" s="45">
        <v>1628.6174340252064</v>
      </c>
      <c r="AC690" s="45">
        <v>1631.0560368757467</v>
      </c>
      <c r="AD690" s="45">
        <v>1628.0200285236356</v>
      </c>
      <c r="AE690" s="45">
        <v>0</v>
      </c>
      <c r="AF690" s="45">
        <v>0</v>
      </c>
      <c r="AG690" s="45">
        <v>0</v>
      </c>
      <c r="AH690" s="45">
        <v>0</v>
      </c>
      <c r="AI690" s="45">
        <v>0</v>
      </c>
      <c r="AJ690" s="45">
        <v>0</v>
      </c>
      <c r="AK690" s="45">
        <v>0</v>
      </c>
      <c r="AL690" s="45">
        <v>0</v>
      </c>
      <c r="AM690" s="45">
        <v>0</v>
      </c>
      <c r="AN690" s="45">
        <v>0</v>
      </c>
      <c r="AO690" s="45">
        <v>0</v>
      </c>
      <c r="AP690" s="45">
        <v>0</v>
      </c>
      <c r="AQ690" s="45">
        <v>0</v>
      </c>
      <c r="AR690" s="45">
        <v>0</v>
      </c>
      <c r="AS690" s="45">
        <v>0</v>
      </c>
      <c r="AT690" s="45">
        <v>0</v>
      </c>
      <c r="AU690" s="45">
        <v>0</v>
      </c>
    </row>
    <row r="691" spans="2:47" x14ac:dyDescent="0.25">
      <c r="B691" s="27">
        <f t="shared" si="28"/>
        <v>2</v>
      </c>
      <c r="C691" s="15" t="str">
        <f t="shared" si="26"/>
        <v>InPayment</v>
      </c>
      <c r="D691" s="64">
        <f t="shared" si="29"/>
        <v>32</v>
      </c>
      <c r="E691" s="64">
        <f t="shared" si="27"/>
        <v>34258.754007129697</v>
      </c>
      <c r="F691" s="45">
        <v>2500</v>
      </c>
      <c r="G691" s="62">
        <v>2561.2157881000003</v>
      </c>
      <c r="H691" s="45">
        <v>2622.4039750654192</v>
      </c>
      <c r="I691" s="62">
        <v>2683.2872479049652</v>
      </c>
      <c r="J691" s="62">
        <v>2743.5392300474768</v>
      </c>
      <c r="K691" s="45">
        <v>2802.7775175273468</v>
      </c>
      <c r="L691" s="45">
        <v>2860.5586087757165</v>
      </c>
      <c r="M691" s="63">
        <v>2916.371868267905</v>
      </c>
      <c r="N691" s="63">
        <v>2929.0180558084126</v>
      </c>
      <c r="O691" s="45">
        <v>2943.3719323351438</v>
      </c>
      <c r="P691" s="45">
        <v>2525.694258420941</v>
      </c>
      <c r="Q691" s="45">
        <v>2572.9343638019441</v>
      </c>
      <c r="R691" s="45">
        <v>2617.2905617555102</v>
      </c>
      <c r="S691" s="45">
        <v>2652.3357694194237</v>
      </c>
      <c r="T691" s="45">
        <v>2682.666626324667</v>
      </c>
      <c r="U691" s="45">
        <v>1458.0055128096722</v>
      </c>
      <c r="V691" s="45">
        <v>1488.0178219739494</v>
      </c>
      <c r="W691" s="45">
        <v>1516.8979120467877</v>
      </c>
      <c r="X691" s="45">
        <v>1544.2691801558731</v>
      </c>
      <c r="Y691" s="45">
        <v>1569.6870970045006</v>
      </c>
      <c r="Z691" s="45">
        <v>1592.6331409729821</v>
      </c>
      <c r="AA691" s="45">
        <v>1612.5063056380591</v>
      </c>
      <c r="AB691" s="45">
        <v>1628.6174340252064</v>
      </c>
      <c r="AC691" s="45">
        <v>1631.0560368757467</v>
      </c>
      <c r="AD691" s="45">
        <v>1628.0200285236356</v>
      </c>
      <c r="AE691" s="45">
        <v>0</v>
      </c>
      <c r="AF691" s="45">
        <v>0</v>
      </c>
      <c r="AG691" s="45">
        <v>0</v>
      </c>
      <c r="AH691" s="45">
        <v>0</v>
      </c>
      <c r="AI691" s="45">
        <v>0</v>
      </c>
      <c r="AJ691" s="45">
        <v>0</v>
      </c>
      <c r="AK691" s="45">
        <v>0</v>
      </c>
      <c r="AL691" s="45">
        <v>0</v>
      </c>
      <c r="AM691" s="45">
        <v>0</v>
      </c>
      <c r="AN691" s="45">
        <v>0</v>
      </c>
      <c r="AO691" s="45">
        <v>0</v>
      </c>
      <c r="AP691" s="45">
        <v>0</v>
      </c>
      <c r="AQ691" s="45">
        <v>0</v>
      </c>
      <c r="AR691" s="45">
        <v>0</v>
      </c>
      <c r="AS691" s="45">
        <v>0</v>
      </c>
      <c r="AT691" s="45">
        <v>0</v>
      </c>
      <c r="AU691" s="45">
        <v>0</v>
      </c>
    </row>
    <row r="692" spans="2:47" x14ac:dyDescent="0.25">
      <c r="B692" s="27">
        <f t="shared" si="28"/>
        <v>2</v>
      </c>
      <c r="C692" s="15" t="str">
        <f t="shared" si="26"/>
        <v>InPayment</v>
      </c>
      <c r="D692" s="64">
        <f t="shared" si="29"/>
        <v>33</v>
      </c>
      <c r="E692" s="64">
        <f t="shared" si="27"/>
        <v>34258.754007129697</v>
      </c>
      <c r="F692" s="45">
        <v>2500</v>
      </c>
      <c r="G692" s="62">
        <v>2561.2157881000003</v>
      </c>
      <c r="H692" s="45">
        <v>2622.4039750654192</v>
      </c>
      <c r="I692" s="62">
        <v>2683.2872479049652</v>
      </c>
      <c r="J692" s="62">
        <v>2743.5392300474768</v>
      </c>
      <c r="K692" s="45">
        <v>2802.7775175273468</v>
      </c>
      <c r="L692" s="45">
        <v>2860.5586087757165</v>
      </c>
      <c r="M692" s="63">
        <v>2916.371868267905</v>
      </c>
      <c r="N692" s="63">
        <v>2929.0180558084126</v>
      </c>
      <c r="O692" s="45">
        <v>2943.3719323351438</v>
      </c>
      <c r="P692" s="45">
        <v>2525.694258420941</v>
      </c>
      <c r="Q692" s="45">
        <v>2572.9343638019441</v>
      </c>
      <c r="R692" s="45">
        <v>2617.2905617555102</v>
      </c>
      <c r="S692" s="45">
        <v>2652.3357694194237</v>
      </c>
      <c r="T692" s="45">
        <v>2682.666626324667</v>
      </c>
      <c r="U692" s="45">
        <v>1458.0055128096722</v>
      </c>
      <c r="V692" s="45">
        <v>1488.0178219739494</v>
      </c>
      <c r="W692" s="45">
        <v>1516.8979120467877</v>
      </c>
      <c r="X692" s="45">
        <v>1544.2691801558731</v>
      </c>
      <c r="Y692" s="45">
        <v>1569.6870970045006</v>
      </c>
      <c r="Z692" s="45">
        <v>1592.6331409729821</v>
      </c>
      <c r="AA692" s="45">
        <v>1612.5063056380591</v>
      </c>
      <c r="AB692" s="45">
        <v>1628.6174340252064</v>
      </c>
      <c r="AC692" s="45">
        <v>1631.0560368757467</v>
      </c>
      <c r="AD692" s="45">
        <v>1628.0200285236356</v>
      </c>
      <c r="AE692" s="45">
        <v>0</v>
      </c>
      <c r="AF692" s="45">
        <v>0</v>
      </c>
      <c r="AG692" s="45">
        <v>0</v>
      </c>
      <c r="AH692" s="45">
        <v>0</v>
      </c>
      <c r="AI692" s="45">
        <v>0</v>
      </c>
      <c r="AJ692" s="45">
        <v>0</v>
      </c>
      <c r="AK692" s="45">
        <v>0</v>
      </c>
      <c r="AL692" s="45">
        <v>0</v>
      </c>
      <c r="AM692" s="45">
        <v>0</v>
      </c>
      <c r="AN692" s="45">
        <v>0</v>
      </c>
      <c r="AO692" s="45">
        <v>0</v>
      </c>
      <c r="AP692" s="45">
        <v>0</v>
      </c>
      <c r="AQ692" s="45">
        <v>0</v>
      </c>
      <c r="AR692" s="45">
        <v>0</v>
      </c>
      <c r="AS692" s="45">
        <v>0</v>
      </c>
      <c r="AT692" s="45">
        <v>0</v>
      </c>
      <c r="AU692" s="45">
        <v>0</v>
      </c>
    </row>
    <row r="693" spans="2:47" x14ac:dyDescent="0.25">
      <c r="B693" s="27">
        <f t="shared" si="28"/>
        <v>2</v>
      </c>
      <c r="C693" s="15" t="str">
        <f t="shared" si="26"/>
        <v>InPayment</v>
      </c>
      <c r="D693" s="64">
        <f t="shared" si="29"/>
        <v>34</v>
      </c>
      <c r="E693" s="64">
        <f t="shared" si="27"/>
        <v>34258.754007129697</v>
      </c>
      <c r="F693" s="45">
        <v>2500</v>
      </c>
      <c r="G693" s="62">
        <v>2561.2157881000003</v>
      </c>
      <c r="H693" s="45">
        <v>2622.4039750654192</v>
      </c>
      <c r="I693" s="62">
        <v>2683.2872479049652</v>
      </c>
      <c r="J693" s="62">
        <v>2743.5392300474768</v>
      </c>
      <c r="K693" s="45">
        <v>2802.7775175273468</v>
      </c>
      <c r="L693" s="45">
        <v>2860.5586087757165</v>
      </c>
      <c r="M693" s="63">
        <v>2916.371868267905</v>
      </c>
      <c r="N693" s="63">
        <v>2929.0180558084126</v>
      </c>
      <c r="O693" s="45">
        <v>2943.3719323351438</v>
      </c>
      <c r="P693" s="45">
        <v>2525.694258420941</v>
      </c>
      <c r="Q693" s="45">
        <v>2572.9343638019441</v>
      </c>
      <c r="R693" s="45">
        <v>2617.2905617555102</v>
      </c>
      <c r="S693" s="45">
        <v>2652.3357694194237</v>
      </c>
      <c r="T693" s="45">
        <v>2682.666626324667</v>
      </c>
      <c r="U693" s="45">
        <v>1458.0055128096722</v>
      </c>
      <c r="V693" s="45">
        <v>1488.0178219739494</v>
      </c>
      <c r="W693" s="45">
        <v>1516.8979120467877</v>
      </c>
      <c r="X693" s="45">
        <v>1544.2691801558731</v>
      </c>
      <c r="Y693" s="45">
        <v>1569.6870970045006</v>
      </c>
      <c r="Z693" s="45">
        <v>1592.6331409729821</v>
      </c>
      <c r="AA693" s="45">
        <v>1612.5063056380591</v>
      </c>
      <c r="AB693" s="45">
        <v>1628.6174340252064</v>
      </c>
      <c r="AC693" s="45">
        <v>1631.0560368757467</v>
      </c>
      <c r="AD693" s="45">
        <v>1628.0200285236356</v>
      </c>
      <c r="AE693" s="45">
        <v>0</v>
      </c>
      <c r="AF693" s="45">
        <v>0</v>
      </c>
      <c r="AG693" s="45">
        <v>0</v>
      </c>
      <c r="AH693" s="45">
        <v>0</v>
      </c>
      <c r="AI693" s="45">
        <v>0</v>
      </c>
      <c r="AJ693" s="45">
        <v>0</v>
      </c>
      <c r="AK693" s="45">
        <v>0</v>
      </c>
      <c r="AL693" s="45">
        <v>0</v>
      </c>
      <c r="AM693" s="45">
        <v>0</v>
      </c>
      <c r="AN693" s="45">
        <v>0</v>
      </c>
      <c r="AO693" s="45">
        <v>0</v>
      </c>
      <c r="AP693" s="45">
        <v>0</v>
      </c>
      <c r="AQ693" s="45">
        <v>0</v>
      </c>
      <c r="AR693" s="45">
        <v>0</v>
      </c>
      <c r="AS693" s="45">
        <v>0</v>
      </c>
      <c r="AT693" s="45">
        <v>0</v>
      </c>
      <c r="AU693" s="45">
        <v>0</v>
      </c>
    </row>
    <row r="694" spans="2:47" x14ac:dyDescent="0.25">
      <c r="B694" s="27">
        <f t="shared" si="28"/>
        <v>2</v>
      </c>
      <c r="C694" s="15" t="str">
        <f t="shared" si="26"/>
        <v>InPayment</v>
      </c>
      <c r="D694" s="64">
        <f t="shared" si="29"/>
        <v>35</v>
      </c>
      <c r="E694" s="64">
        <f t="shared" si="27"/>
        <v>34258.754007129697</v>
      </c>
      <c r="F694" s="45">
        <v>2500</v>
      </c>
      <c r="G694" s="62">
        <v>2561.2157881000003</v>
      </c>
      <c r="H694" s="45">
        <v>2622.4039750654192</v>
      </c>
      <c r="I694" s="62">
        <v>2683.2872479049652</v>
      </c>
      <c r="J694" s="62">
        <v>2743.5392300474768</v>
      </c>
      <c r="K694" s="45">
        <v>2802.7775175273468</v>
      </c>
      <c r="L694" s="45">
        <v>2860.5586087757165</v>
      </c>
      <c r="M694" s="63">
        <v>2916.371868267905</v>
      </c>
      <c r="N694" s="63">
        <v>2929.0180558084126</v>
      </c>
      <c r="O694" s="45">
        <v>2943.3719323351438</v>
      </c>
      <c r="P694" s="45">
        <v>2525.694258420941</v>
      </c>
      <c r="Q694" s="45">
        <v>2572.9343638019441</v>
      </c>
      <c r="R694" s="45">
        <v>2617.2905617555102</v>
      </c>
      <c r="S694" s="45">
        <v>2652.3357694194237</v>
      </c>
      <c r="T694" s="45">
        <v>2682.666626324667</v>
      </c>
      <c r="U694" s="45">
        <v>1458.0055128096722</v>
      </c>
      <c r="V694" s="45">
        <v>1488.0178219739494</v>
      </c>
      <c r="W694" s="45">
        <v>1516.8979120467877</v>
      </c>
      <c r="X694" s="45">
        <v>1544.2691801558731</v>
      </c>
      <c r="Y694" s="45">
        <v>1569.6870970045006</v>
      </c>
      <c r="Z694" s="45">
        <v>1592.6331409729821</v>
      </c>
      <c r="AA694" s="45">
        <v>1612.5063056380591</v>
      </c>
      <c r="AB694" s="45">
        <v>1628.6174340252064</v>
      </c>
      <c r="AC694" s="45">
        <v>1631.0560368757467</v>
      </c>
      <c r="AD694" s="45">
        <v>1628.0200285236356</v>
      </c>
      <c r="AE694" s="45">
        <v>0</v>
      </c>
      <c r="AF694" s="45">
        <v>0</v>
      </c>
      <c r="AG694" s="45">
        <v>0</v>
      </c>
      <c r="AH694" s="45">
        <v>0</v>
      </c>
      <c r="AI694" s="45">
        <v>0</v>
      </c>
      <c r="AJ694" s="45">
        <v>0</v>
      </c>
      <c r="AK694" s="45">
        <v>0</v>
      </c>
      <c r="AL694" s="45">
        <v>0</v>
      </c>
      <c r="AM694" s="45">
        <v>0</v>
      </c>
      <c r="AN694" s="45">
        <v>0</v>
      </c>
      <c r="AO694" s="45">
        <v>0</v>
      </c>
      <c r="AP694" s="45">
        <v>0</v>
      </c>
      <c r="AQ694" s="45">
        <v>0</v>
      </c>
      <c r="AR694" s="45">
        <v>0</v>
      </c>
      <c r="AS694" s="45">
        <v>0</v>
      </c>
      <c r="AT694" s="45">
        <v>0</v>
      </c>
      <c r="AU694" s="45">
        <v>0</v>
      </c>
    </row>
    <row r="695" spans="2:47" x14ac:dyDescent="0.25">
      <c r="B695" s="27">
        <f t="shared" si="28"/>
        <v>2</v>
      </c>
      <c r="C695" s="15" t="str">
        <f t="shared" si="26"/>
        <v>InPayment</v>
      </c>
      <c r="D695" s="64">
        <f t="shared" si="29"/>
        <v>36</v>
      </c>
      <c r="E695" s="64">
        <f t="shared" si="27"/>
        <v>34258.754007129697</v>
      </c>
      <c r="F695" s="45">
        <v>2500</v>
      </c>
      <c r="G695" s="62">
        <v>2561.2157881000003</v>
      </c>
      <c r="H695" s="45">
        <v>2622.4039750654192</v>
      </c>
      <c r="I695" s="62">
        <v>2683.2872479049652</v>
      </c>
      <c r="J695" s="62">
        <v>2743.5392300474768</v>
      </c>
      <c r="K695" s="45">
        <v>2802.7775175273468</v>
      </c>
      <c r="L695" s="45">
        <v>2860.5586087757165</v>
      </c>
      <c r="M695" s="63">
        <v>2916.371868267905</v>
      </c>
      <c r="N695" s="63">
        <v>2929.0180558084126</v>
      </c>
      <c r="O695" s="45">
        <v>2943.3719323351438</v>
      </c>
      <c r="P695" s="45">
        <v>2525.694258420941</v>
      </c>
      <c r="Q695" s="45">
        <v>2572.9343638019441</v>
      </c>
      <c r="R695" s="45">
        <v>2617.2905617555102</v>
      </c>
      <c r="S695" s="45">
        <v>2652.3357694194237</v>
      </c>
      <c r="T695" s="45">
        <v>2682.666626324667</v>
      </c>
      <c r="U695" s="45">
        <v>1458.0055128096722</v>
      </c>
      <c r="V695" s="45">
        <v>1488.0178219739494</v>
      </c>
      <c r="W695" s="45">
        <v>1516.8979120467877</v>
      </c>
      <c r="X695" s="45">
        <v>1544.2691801558731</v>
      </c>
      <c r="Y695" s="45">
        <v>1569.6870970045006</v>
      </c>
      <c r="Z695" s="45">
        <v>1592.6331409729821</v>
      </c>
      <c r="AA695" s="45">
        <v>1612.5063056380591</v>
      </c>
      <c r="AB695" s="45">
        <v>1628.6174340252064</v>
      </c>
      <c r="AC695" s="45">
        <v>1631.0560368757467</v>
      </c>
      <c r="AD695" s="45">
        <v>1628.0200285236356</v>
      </c>
      <c r="AE695" s="45">
        <v>0</v>
      </c>
      <c r="AF695" s="45">
        <v>0</v>
      </c>
      <c r="AG695" s="45">
        <v>0</v>
      </c>
      <c r="AH695" s="45">
        <v>0</v>
      </c>
      <c r="AI695" s="45">
        <v>0</v>
      </c>
      <c r="AJ695" s="45">
        <v>0</v>
      </c>
      <c r="AK695" s="45">
        <v>0</v>
      </c>
      <c r="AL695" s="45">
        <v>0</v>
      </c>
      <c r="AM695" s="45">
        <v>0</v>
      </c>
      <c r="AN695" s="45">
        <v>0</v>
      </c>
      <c r="AO695" s="45">
        <v>0</v>
      </c>
      <c r="AP695" s="45">
        <v>0</v>
      </c>
      <c r="AQ695" s="45">
        <v>0</v>
      </c>
      <c r="AR695" s="45">
        <v>0</v>
      </c>
      <c r="AS695" s="45">
        <v>0</v>
      </c>
      <c r="AT695" s="45">
        <v>0</v>
      </c>
      <c r="AU695" s="45">
        <v>0</v>
      </c>
    </row>
    <row r="696" spans="2:47" x14ac:dyDescent="0.25">
      <c r="B696" s="27">
        <f t="shared" si="28"/>
        <v>2</v>
      </c>
      <c r="C696" s="15" t="str">
        <f t="shared" si="26"/>
        <v>InPayment</v>
      </c>
      <c r="D696" s="64">
        <f t="shared" si="29"/>
        <v>37</v>
      </c>
      <c r="E696" s="64">
        <f t="shared" si="27"/>
        <v>34258.754007129697</v>
      </c>
      <c r="F696" s="45">
        <v>2500</v>
      </c>
      <c r="G696" s="62">
        <v>2561.2157881000003</v>
      </c>
      <c r="H696" s="45">
        <v>2622.4039750654192</v>
      </c>
      <c r="I696" s="62">
        <v>2683.2872479049652</v>
      </c>
      <c r="J696" s="62">
        <v>2743.5392300474768</v>
      </c>
      <c r="K696" s="45">
        <v>2802.7775175273468</v>
      </c>
      <c r="L696" s="45">
        <v>2860.5586087757165</v>
      </c>
      <c r="M696" s="63">
        <v>2916.371868267905</v>
      </c>
      <c r="N696" s="63">
        <v>2929.0180558084126</v>
      </c>
      <c r="O696" s="45">
        <v>2943.3719323351438</v>
      </c>
      <c r="P696" s="45">
        <v>2525.694258420941</v>
      </c>
      <c r="Q696" s="45">
        <v>2572.9343638019441</v>
      </c>
      <c r="R696" s="45">
        <v>2617.2905617555102</v>
      </c>
      <c r="S696" s="45">
        <v>2652.3357694194237</v>
      </c>
      <c r="T696" s="45">
        <v>2682.666626324667</v>
      </c>
      <c r="U696" s="45">
        <v>1458.0055128096722</v>
      </c>
      <c r="V696" s="45">
        <v>1488.0178219739494</v>
      </c>
      <c r="W696" s="45">
        <v>1516.8979120467877</v>
      </c>
      <c r="X696" s="45">
        <v>1544.2691801558731</v>
      </c>
      <c r="Y696" s="45">
        <v>1569.6870970045006</v>
      </c>
      <c r="Z696" s="45">
        <v>1592.6331409729821</v>
      </c>
      <c r="AA696" s="45">
        <v>1612.5063056380591</v>
      </c>
      <c r="AB696" s="45">
        <v>1628.6174340252064</v>
      </c>
      <c r="AC696" s="45">
        <v>1631.0560368757467</v>
      </c>
      <c r="AD696" s="45">
        <v>1628.0200285236356</v>
      </c>
      <c r="AE696" s="45">
        <v>0</v>
      </c>
      <c r="AF696" s="45">
        <v>0</v>
      </c>
      <c r="AG696" s="45">
        <v>0</v>
      </c>
      <c r="AH696" s="45">
        <v>0</v>
      </c>
      <c r="AI696" s="45">
        <v>0</v>
      </c>
      <c r="AJ696" s="45">
        <v>0</v>
      </c>
      <c r="AK696" s="45">
        <v>0</v>
      </c>
      <c r="AL696" s="45">
        <v>0</v>
      </c>
      <c r="AM696" s="45">
        <v>0</v>
      </c>
      <c r="AN696" s="45">
        <v>0</v>
      </c>
      <c r="AO696" s="45">
        <v>0</v>
      </c>
      <c r="AP696" s="45">
        <v>0</v>
      </c>
      <c r="AQ696" s="45">
        <v>0</v>
      </c>
      <c r="AR696" s="45">
        <v>0</v>
      </c>
      <c r="AS696" s="45">
        <v>0</v>
      </c>
      <c r="AT696" s="45">
        <v>0</v>
      </c>
      <c r="AU696" s="45">
        <v>0</v>
      </c>
    </row>
    <row r="697" spans="2:47" x14ac:dyDescent="0.25">
      <c r="B697" s="27">
        <f t="shared" si="28"/>
        <v>2</v>
      </c>
      <c r="C697" s="15" t="str">
        <f t="shared" si="26"/>
        <v>InPayment</v>
      </c>
      <c r="D697" s="64">
        <f t="shared" si="29"/>
        <v>38</v>
      </c>
      <c r="E697" s="64">
        <f t="shared" si="27"/>
        <v>34258.754007129697</v>
      </c>
      <c r="F697" s="45">
        <v>2500</v>
      </c>
      <c r="G697" s="62">
        <v>2561.2157881000003</v>
      </c>
      <c r="H697" s="45">
        <v>2622.4039750654192</v>
      </c>
      <c r="I697" s="62">
        <v>2683.2872479049652</v>
      </c>
      <c r="J697" s="62">
        <v>2743.5392300474768</v>
      </c>
      <c r="K697" s="45">
        <v>2802.7775175273468</v>
      </c>
      <c r="L697" s="45">
        <v>2860.5586087757165</v>
      </c>
      <c r="M697" s="63">
        <v>2916.371868267905</v>
      </c>
      <c r="N697" s="63">
        <v>2929.0180558084126</v>
      </c>
      <c r="O697" s="45">
        <v>2943.3719323351438</v>
      </c>
      <c r="P697" s="45">
        <v>2525.694258420941</v>
      </c>
      <c r="Q697" s="45">
        <v>2572.9343638019441</v>
      </c>
      <c r="R697" s="45">
        <v>2617.2905617555102</v>
      </c>
      <c r="S697" s="45">
        <v>2652.3357694194237</v>
      </c>
      <c r="T697" s="45">
        <v>2682.666626324667</v>
      </c>
      <c r="U697" s="45">
        <v>1458.0055128096722</v>
      </c>
      <c r="V697" s="45">
        <v>1488.0178219739494</v>
      </c>
      <c r="W697" s="45">
        <v>1516.8979120467877</v>
      </c>
      <c r="X697" s="45">
        <v>1544.2691801558731</v>
      </c>
      <c r="Y697" s="45">
        <v>1569.6870970045006</v>
      </c>
      <c r="Z697" s="45">
        <v>1592.6331409729821</v>
      </c>
      <c r="AA697" s="45">
        <v>1612.5063056380591</v>
      </c>
      <c r="AB697" s="45">
        <v>1628.6174340252064</v>
      </c>
      <c r="AC697" s="45">
        <v>1631.0560368757467</v>
      </c>
      <c r="AD697" s="45">
        <v>1628.0200285236356</v>
      </c>
      <c r="AE697" s="45">
        <v>0</v>
      </c>
      <c r="AF697" s="45">
        <v>0</v>
      </c>
      <c r="AG697" s="45">
        <v>0</v>
      </c>
      <c r="AH697" s="45">
        <v>0</v>
      </c>
      <c r="AI697" s="45">
        <v>0</v>
      </c>
      <c r="AJ697" s="45">
        <v>0</v>
      </c>
      <c r="AK697" s="45">
        <v>0</v>
      </c>
      <c r="AL697" s="45">
        <v>0</v>
      </c>
      <c r="AM697" s="45">
        <v>0</v>
      </c>
      <c r="AN697" s="45">
        <v>0</v>
      </c>
      <c r="AO697" s="45">
        <v>0</v>
      </c>
      <c r="AP697" s="45">
        <v>0</v>
      </c>
      <c r="AQ697" s="45">
        <v>0</v>
      </c>
      <c r="AR697" s="45">
        <v>0</v>
      </c>
      <c r="AS697" s="45">
        <v>0</v>
      </c>
      <c r="AT697" s="45">
        <v>0</v>
      </c>
      <c r="AU697" s="45">
        <v>0</v>
      </c>
    </row>
    <row r="698" spans="2:47" x14ac:dyDescent="0.25">
      <c r="B698" s="27">
        <f t="shared" si="28"/>
        <v>2</v>
      </c>
      <c r="C698" s="15" t="str">
        <f t="shared" si="26"/>
        <v>InPayment</v>
      </c>
      <c r="D698" s="64">
        <f t="shared" si="29"/>
        <v>39</v>
      </c>
      <c r="E698" s="64">
        <f t="shared" si="27"/>
        <v>34258.754007129697</v>
      </c>
      <c r="F698" s="45">
        <v>2500</v>
      </c>
      <c r="G698" s="62">
        <v>2561.2157881000003</v>
      </c>
      <c r="H698" s="45">
        <v>2622.4039750654192</v>
      </c>
      <c r="I698" s="62">
        <v>2683.2872479049652</v>
      </c>
      <c r="J698" s="62">
        <v>2743.5392300474768</v>
      </c>
      <c r="K698" s="45">
        <v>2802.7775175273468</v>
      </c>
      <c r="L698" s="45">
        <v>2860.5586087757165</v>
      </c>
      <c r="M698" s="63">
        <v>2916.371868267905</v>
      </c>
      <c r="N698" s="63">
        <v>2929.0180558084126</v>
      </c>
      <c r="O698" s="45">
        <v>2943.3719323351438</v>
      </c>
      <c r="P698" s="45">
        <v>2525.694258420941</v>
      </c>
      <c r="Q698" s="45">
        <v>2572.9343638019441</v>
      </c>
      <c r="R698" s="45">
        <v>2617.2905617555102</v>
      </c>
      <c r="S698" s="45">
        <v>2652.3357694194237</v>
      </c>
      <c r="T698" s="45">
        <v>2682.666626324667</v>
      </c>
      <c r="U698" s="45">
        <v>1458.0055128096722</v>
      </c>
      <c r="V698" s="45">
        <v>1488.0178219739494</v>
      </c>
      <c r="W698" s="45">
        <v>1516.8979120467877</v>
      </c>
      <c r="X698" s="45">
        <v>1544.2691801558731</v>
      </c>
      <c r="Y698" s="45">
        <v>1569.6870970045006</v>
      </c>
      <c r="Z698" s="45">
        <v>1592.6331409729821</v>
      </c>
      <c r="AA698" s="45">
        <v>1612.5063056380591</v>
      </c>
      <c r="AB698" s="45">
        <v>1628.6174340252064</v>
      </c>
      <c r="AC698" s="45">
        <v>1631.0560368757467</v>
      </c>
      <c r="AD698" s="45">
        <v>1628.0200285236356</v>
      </c>
      <c r="AE698" s="45">
        <v>0</v>
      </c>
      <c r="AF698" s="45">
        <v>0</v>
      </c>
      <c r="AG698" s="45">
        <v>0</v>
      </c>
      <c r="AH698" s="45">
        <v>0</v>
      </c>
      <c r="AI698" s="45">
        <v>0</v>
      </c>
      <c r="AJ698" s="45">
        <v>0</v>
      </c>
      <c r="AK698" s="45">
        <v>0</v>
      </c>
      <c r="AL698" s="45">
        <v>0</v>
      </c>
      <c r="AM698" s="45">
        <v>0</v>
      </c>
      <c r="AN698" s="45">
        <v>0</v>
      </c>
      <c r="AO698" s="45">
        <v>0</v>
      </c>
      <c r="AP698" s="45">
        <v>0</v>
      </c>
      <c r="AQ698" s="45">
        <v>0</v>
      </c>
      <c r="AR698" s="45">
        <v>0</v>
      </c>
      <c r="AS698" s="45">
        <v>0</v>
      </c>
      <c r="AT698" s="45">
        <v>0</v>
      </c>
      <c r="AU698" s="45">
        <v>0</v>
      </c>
    </row>
    <row r="699" spans="2:47" x14ac:dyDescent="0.25">
      <c r="B699" s="27">
        <f t="shared" si="28"/>
        <v>2</v>
      </c>
      <c r="C699" s="15" t="str">
        <f t="shared" si="26"/>
        <v>InPayment</v>
      </c>
      <c r="D699" s="64">
        <f t="shared" si="29"/>
        <v>40</v>
      </c>
      <c r="E699" s="64">
        <f t="shared" si="27"/>
        <v>0</v>
      </c>
      <c r="F699" s="45">
        <v>0</v>
      </c>
      <c r="G699" s="62">
        <v>0</v>
      </c>
      <c r="H699" s="45">
        <v>0</v>
      </c>
      <c r="I699" s="62">
        <v>0</v>
      </c>
      <c r="J699" s="62">
        <v>0</v>
      </c>
      <c r="K699" s="45">
        <v>0</v>
      </c>
      <c r="L699" s="45">
        <v>0</v>
      </c>
      <c r="M699" s="63">
        <v>0</v>
      </c>
      <c r="N699" s="63">
        <v>0</v>
      </c>
      <c r="O699" s="45">
        <v>0</v>
      </c>
      <c r="P699" s="45">
        <v>0</v>
      </c>
      <c r="Q699" s="45">
        <v>0</v>
      </c>
      <c r="R699" s="45">
        <v>0</v>
      </c>
      <c r="S699" s="45">
        <v>0</v>
      </c>
      <c r="T699" s="45">
        <v>0</v>
      </c>
      <c r="U699" s="45">
        <v>0</v>
      </c>
      <c r="V699" s="45">
        <v>0</v>
      </c>
      <c r="W699" s="45">
        <v>0</v>
      </c>
      <c r="X699" s="45">
        <v>0</v>
      </c>
      <c r="Y699" s="45">
        <v>0</v>
      </c>
      <c r="Z699" s="45">
        <v>0</v>
      </c>
      <c r="AA699" s="45">
        <v>0</v>
      </c>
      <c r="AB699" s="45">
        <v>0</v>
      </c>
      <c r="AC699" s="45">
        <v>0</v>
      </c>
      <c r="AD699" s="45">
        <v>0</v>
      </c>
      <c r="AE699" s="45">
        <v>0</v>
      </c>
      <c r="AF699" s="45">
        <v>0</v>
      </c>
      <c r="AG699" s="45">
        <v>0</v>
      </c>
      <c r="AH699" s="45">
        <v>0</v>
      </c>
      <c r="AI699" s="45">
        <v>0</v>
      </c>
      <c r="AJ699" s="45">
        <v>0</v>
      </c>
      <c r="AK699" s="45">
        <v>0</v>
      </c>
      <c r="AL699" s="45">
        <v>0</v>
      </c>
      <c r="AM699" s="45">
        <v>0</v>
      </c>
      <c r="AN699" s="45">
        <v>0</v>
      </c>
      <c r="AO699" s="45">
        <v>0</v>
      </c>
      <c r="AP699" s="45">
        <v>0</v>
      </c>
      <c r="AQ699" s="45">
        <v>0</v>
      </c>
      <c r="AR699" s="45">
        <v>0</v>
      </c>
      <c r="AS699" s="45">
        <v>0</v>
      </c>
      <c r="AT699" s="45">
        <v>0</v>
      </c>
      <c r="AU699" s="45">
        <v>0</v>
      </c>
    </row>
    <row r="700" spans="2:47" x14ac:dyDescent="0.25">
      <c r="B700" s="27">
        <f t="shared" si="28"/>
        <v>2</v>
      </c>
      <c r="C700" s="15" t="str">
        <f t="shared" si="26"/>
        <v>InPayment</v>
      </c>
      <c r="D700" s="64">
        <f t="shared" si="29"/>
        <v>41</v>
      </c>
      <c r="E700" s="64">
        <f t="shared" si="27"/>
        <v>0</v>
      </c>
      <c r="F700" s="45">
        <v>0</v>
      </c>
      <c r="G700" s="62">
        <v>0</v>
      </c>
      <c r="H700" s="45">
        <v>0</v>
      </c>
      <c r="I700" s="62">
        <v>0</v>
      </c>
      <c r="J700" s="62">
        <v>0</v>
      </c>
      <c r="K700" s="45">
        <v>0</v>
      </c>
      <c r="L700" s="45">
        <v>0</v>
      </c>
      <c r="M700" s="63">
        <v>0</v>
      </c>
      <c r="N700" s="63">
        <v>0</v>
      </c>
      <c r="O700" s="45">
        <v>0</v>
      </c>
      <c r="P700" s="45">
        <v>0</v>
      </c>
      <c r="Q700" s="45">
        <v>0</v>
      </c>
      <c r="R700" s="45">
        <v>0</v>
      </c>
      <c r="S700" s="45">
        <v>0</v>
      </c>
      <c r="T700" s="45">
        <v>0</v>
      </c>
      <c r="U700" s="45">
        <v>0</v>
      </c>
      <c r="V700" s="45">
        <v>0</v>
      </c>
      <c r="W700" s="45">
        <v>0</v>
      </c>
      <c r="X700" s="45">
        <v>0</v>
      </c>
      <c r="Y700" s="45">
        <v>0</v>
      </c>
      <c r="Z700" s="45">
        <v>0</v>
      </c>
      <c r="AA700" s="45">
        <v>0</v>
      </c>
      <c r="AB700" s="45">
        <v>0</v>
      </c>
      <c r="AC700" s="45">
        <v>0</v>
      </c>
      <c r="AD700" s="45">
        <v>0</v>
      </c>
      <c r="AE700" s="45">
        <v>0</v>
      </c>
      <c r="AF700" s="45">
        <v>0</v>
      </c>
      <c r="AG700" s="45">
        <v>0</v>
      </c>
      <c r="AH700" s="45">
        <v>0</v>
      </c>
      <c r="AI700" s="45">
        <v>0</v>
      </c>
      <c r="AJ700" s="45">
        <v>0</v>
      </c>
      <c r="AK700" s="45">
        <v>0</v>
      </c>
      <c r="AL700" s="45">
        <v>0</v>
      </c>
      <c r="AM700" s="45">
        <v>0</v>
      </c>
      <c r="AN700" s="45">
        <v>0</v>
      </c>
      <c r="AO700" s="45">
        <v>0</v>
      </c>
      <c r="AP700" s="45">
        <v>0</v>
      </c>
      <c r="AQ700" s="45">
        <v>0</v>
      </c>
      <c r="AR700" s="45">
        <v>0</v>
      </c>
      <c r="AS700" s="45">
        <v>0</v>
      </c>
      <c r="AT700" s="45">
        <v>0</v>
      </c>
      <c r="AU700" s="45">
        <v>0</v>
      </c>
    </row>
    <row r="701" spans="2:47" x14ac:dyDescent="0.25">
      <c r="B701" s="9"/>
      <c r="C701" s="38"/>
      <c r="D701" s="64"/>
      <c r="E701" s="38"/>
      <c r="F701" s="51"/>
      <c r="H701" s="51"/>
      <c r="I701" s="51"/>
      <c r="L701" s="15"/>
      <c r="M701" s="15"/>
    </row>
    <row r="702" spans="2:47" x14ac:dyDescent="0.25">
      <c r="B702" s="34" t="s">
        <v>212</v>
      </c>
      <c r="C702" s="36"/>
      <c r="D702" s="36"/>
      <c r="E702" s="36"/>
      <c r="F702" s="51"/>
      <c r="H702" s="51"/>
      <c r="I702" s="51"/>
      <c r="J702" s="9"/>
      <c r="L702" s="15"/>
      <c r="M702" s="15"/>
      <c r="O702" s="9"/>
      <c r="P702" s="9"/>
      <c r="Q702" s="9"/>
      <c r="R702" s="9"/>
      <c r="S702" s="9"/>
      <c r="T702" s="9"/>
      <c r="U702" s="9"/>
      <c r="V702" s="9"/>
      <c r="W702" s="9"/>
      <c r="X702" s="9"/>
      <c r="Y702" s="9"/>
      <c r="Z702" s="9"/>
      <c r="AA702" s="9"/>
      <c r="AB702" s="9"/>
      <c r="AC702" s="9"/>
      <c r="AD702" s="9"/>
      <c r="AE702" s="9"/>
      <c r="AF702" s="9"/>
      <c r="AG702" s="9"/>
      <c r="AH702" s="9"/>
      <c r="AI702" s="9"/>
      <c r="AJ702" s="9"/>
      <c r="AK702" s="9"/>
      <c r="AL702" s="9"/>
      <c r="AM702" s="9"/>
      <c r="AN702" s="9"/>
      <c r="AO702" s="9"/>
      <c r="AP702" s="9"/>
      <c r="AQ702" s="9"/>
      <c r="AR702" s="9"/>
      <c r="AS702" s="9"/>
      <c r="AT702" s="9"/>
      <c r="AU702" s="9"/>
    </row>
    <row r="703" spans="2:47" x14ac:dyDescent="0.25">
      <c r="B703" s="9"/>
      <c r="C703" s="38"/>
      <c r="D703" s="38"/>
      <c r="E703" s="38"/>
      <c r="F703" t="s">
        <v>192</v>
      </c>
      <c r="G703" s="51"/>
      <c r="I703" s="51"/>
      <c r="J703" s="51"/>
      <c r="M703" s="15"/>
      <c r="N703" s="15"/>
    </row>
    <row r="704" spans="2:47" ht="30" x14ac:dyDescent="0.25">
      <c r="B704" s="64" t="s">
        <v>185</v>
      </c>
      <c r="D704" s="27" t="s">
        <v>184</v>
      </c>
      <c r="E704" s="27"/>
      <c r="F704" s="65">
        <v>0</v>
      </c>
      <c r="G704" s="66">
        <f t="shared" ref="G704:AU704" si="30">F704+1</f>
        <v>1</v>
      </c>
      <c r="H704" s="66">
        <f t="shared" si="30"/>
        <v>2</v>
      </c>
      <c r="I704" s="66">
        <f t="shared" si="30"/>
        <v>3</v>
      </c>
      <c r="J704" s="66">
        <f t="shared" si="30"/>
        <v>4</v>
      </c>
      <c r="K704" s="66">
        <f t="shared" si="30"/>
        <v>5</v>
      </c>
      <c r="L704" s="66">
        <f t="shared" si="30"/>
        <v>6</v>
      </c>
      <c r="M704" s="66">
        <f t="shared" si="30"/>
        <v>7</v>
      </c>
      <c r="N704" s="66">
        <f t="shared" si="30"/>
        <v>8</v>
      </c>
      <c r="O704" s="66">
        <f t="shared" si="30"/>
        <v>9</v>
      </c>
      <c r="P704" s="66">
        <f t="shared" si="30"/>
        <v>10</v>
      </c>
      <c r="Q704" s="66">
        <f t="shared" si="30"/>
        <v>11</v>
      </c>
      <c r="R704" s="66">
        <f t="shared" si="30"/>
        <v>12</v>
      </c>
      <c r="S704" s="66">
        <f t="shared" si="30"/>
        <v>13</v>
      </c>
      <c r="T704" s="66">
        <f t="shared" si="30"/>
        <v>14</v>
      </c>
      <c r="U704" s="66">
        <f t="shared" si="30"/>
        <v>15</v>
      </c>
      <c r="V704" s="66">
        <f t="shared" si="30"/>
        <v>16</v>
      </c>
      <c r="W704" s="66">
        <f t="shared" si="30"/>
        <v>17</v>
      </c>
      <c r="X704" s="66">
        <f t="shared" si="30"/>
        <v>18</v>
      </c>
      <c r="Y704" s="66">
        <f t="shared" si="30"/>
        <v>19</v>
      </c>
      <c r="Z704" s="66">
        <f t="shared" si="30"/>
        <v>20</v>
      </c>
      <c r="AA704" s="66">
        <f t="shared" si="30"/>
        <v>21</v>
      </c>
      <c r="AB704" s="66">
        <f t="shared" si="30"/>
        <v>22</v>
      </c>
      <c r="AC704" s="66">
        <f t="shared" si="30"/>
        <v>23</v>
      </c>
      <c r="AD704" s="66">
        <f t="shared" si="30"/>
        <v>24</v>
      </c>
      <c r="AE704" s="66">
        <f t="shared" si="30"/>
        <v>25</v>
      </c>
      <c r="AF704" s="66">
        <f t="shared" si="30"/>
        <v>26</v>
      </c>
      <c r="AG704" s="66">
        <f t="shared" si="30"/>
        <v>27</v>
      </c>
      <c r="AH704" s="66">
        <f t="shared" si="30"/>
        <v>28</v>
      </c>
      <c r="AI704" s="66">
        <f t="shared" si="30"/>
        <v>29</v>
      </c>
      <c r="AJ704" s="66">
        <f t="shared" si="30"/>
        <v>30</v>
      </c>
      <c r="AK704" s="66">
        <f t="shared" si="30"/>
        <v>31</v>
      </c>
      <c r="AL704" s="66">
        <f t="shared" si="30"/>
        <v>32</v>
      </c>
      <c r="AM704" s="66">
        <f t="shared" si="30"/>
        <v>33</v>
      </c>
      <c r="AN704" s="66">
        <f t="shared" si="30"/>
        <v>34</v>
      </c>
      <c r="AO704" s="66">
        <f t="shared" si="30"/>
        <v>35</v>
      </c>
      <c r="AP704" s="66">
        <f t="shared" si="30"/>
        <v>36</v>
      </c>
      <c r="AQ704" s="66">
        <f t="shared" si="30"/>
        <v>37</v>
      </c>
      <c r="AR704" s="66">
        <f t="shared" si="30"/>
        <v>38</v>
      </c>
      <c r="AS704" s="66">
        <f t="shared" si="30"/>
        <v>39</v>
      </c>
      <c r="AT704" s="66">
        <f t="shared" si="30"/>
        <v>40</v>
      </c>
      <c r="AU704" s="66">
        <f t="shared" si="30"/>
        <v>41</v>
      </c>
    </row>
    <row r="705" spans="1:47" x14ac:dyDescent="0.25">
      <c r="A705" s="2" t="s">
        <v>201</v>
      </c>
      <c r="B705" s="64">
        <v>0</v>
      </c>
      <c r="C705" s="15" t="str">
        <f>INDEX($B$202:$B$204,B705+1)</f>
        <v>Active</v>
      </c>
      <c r="D705" s="64">
        <v>0</v>
      </c>
      <c r="E705" s="64">
        <f>(SUMPRODUCT(F705:AU705,$E$569:$AT$569)+SUMPRODUCT(G705:AU705,$E$569:$AS$569))/2</f>
        <v>4430.6533839841923</v>
      </c>
      <c r="F705" s="62">
        <f t="array" ref="F705:AU830">MnPFProjectBenefitsDepletedOutgoWoundUp(C426:AR467,C474:AR515,C166,C520:AR523,F414,E360,E362,E361,C532:AR532,C135:C138,L135:L138,C115,C118,C117,F182:F189,C182:C189,D182:D189,E182:E189,E196,F193:F194,C193:C194,D193:D194,E193:E194,MnPFDecrementTable(4,C211,MIN(C214:C354),MAX(C214:C354),H214:H354,C214:C354,D214:D354,E214:E354,I214:I354),C171:AR174,E415,E416,C369:C410,D369:D410,C140,I135:I138,D147,D135:D138,M135:M138,C202:C204,K160:K163,L160:L163,M160:M163,E160:E163,D160:D163,F160:F163,I160:I163,H160:H163,J160:J163)</f>
        <v>0</v>
      </c>
      <c r="G705" s="45">
        <v>0.13787397241786609</v>
      </c>
      <c r="H705" s="62">
        <v>0.29526193283241353</v>
      </c>
      <c r="I705" s="62">
        <v>0.47545774913668781</v>
      </c>
      <c r="J705" s="45">
        <v>0.68219344319352071</v>
      </c>
      <c r="K705" s="45">
        <v>0.91967662573877529</v>
      </c>
      <c r="L705" s="63">
        <v>1.1931369564590537</v>
      </c>
      <c r="M705" s="63">
        <v>1.5082396829995361</v>
      </c>
      <c r="N705" s="45">
        <v>1.8718252925111767</v>
      </c>
      <c r="O705" s="45">
        <v>2.2918437522081625</v>
      </c>
      <c r="P705" s="45">
        <v>2.777075050212543</v>
      </c>
      <c r="Q705" s="45">
        <v>3.3383565898330367</v>
      </c>
      <c r="R705" s="45">
        <v>3.9873851360015546</v>
      </c>
      <c r="S705" s="45">
        <v>4.7384004424625061</v>
      </c>
      <c r="T705" s="45">
        <v>5.6071660002472896</v>
      </c>
      <c r="U705" s="45">
        <v>6.6119169082034093</v>
      </c>
      <c r="V705" s="45">
        <v>41.313631260326069</v>
      </c>
      <c r="W705" s="45">
        <v>76.181724441132644</v>
      </c>
      <c r="X705" s="45">
        <v>111.21637360119158</v>
      </c>
      <c r="Y705" s="45">
        <v>146.4148767149124</v>
      </c>
      <c r="Z705" s="45">
        <v>181.77095929780498</v>
      </c>
      <c r="AA705" s="45">
        <v>770.61333847445576</v>
      </c>
      <c r="AB705" s="45">
        <v>790.81796816599797</v>
      </c>
      <c r="AC705" s="45">
        <v>811.26372900112699</v>
      </c>
      <c r="AD705" s="45">
        <v>831.90827143552042</v>
      </c>
      <c r="AE705" s="45">
        <v>852.69767992617847</v>
      </c>
      <c r="AF705" s="45">
        <v>873.56596934290008</v>
      </c>
      <c r="AG705" s="45">
        <v>894.43284987140908</v>
      </c>
      <c r="AH705" s="45">
        <v>915.19897490927167</v>
      </c>
      <c r="AI705" s="45">
        <v>935.7443133428078</v>
      </c>
      <c r="AJ705" s="45">
        <v>955.92422476161403</v>
      </c>
      <c r="AK705" s="45">
        <v>975.56406584139461</v>
      </c>
      <c r="AL705" s="45">
        <v>994.45668079705399</v>
      </c>
      <c r="AM705" s="45">
        <v>1012.3546600958772</v>
      </c>
      <c r="AN705" s="45">
        <v>1028.9661262208165</v>
      </c>
      <c r="AO705" s="45">
        <v>1043.9508207945121</v>
      </c>
      <c r="AP705" s="45">
        <v>1056.9146442546933</v>
      </c>
      <c r="AQ705" s="45">
        <v>1067.4059672184255</v>
      </c>
      <c r="AR705" s="45">
        <v>1067.9760651894701</v>
      </c>
      <c r="AS705" s="45">
        <v>1065.078011349704</v>
      </c>
      <c r="AT705" s="45">
        <v>0</v>
      </c>
      <c r="AU705" s="45">
        <v>0</v>
      </c>
    </row>
    <row r="706" spans="1:47" x14ac:dyDescent="0.25">
      <c r="B706" s="27">
        <f>IF(D706=0,B705+1,B705)</f>
        <v>0</v>
      </c>
      <c r="C706" s="15" t="str">
        <f t="shared" ref="C706:C769" si="31">INDEX($B$202:$B$204,B706+1)</f>
        <v>Active</v>
      </c>
      <c r="D706" s="64">
        <f>IF(D705+1&gt;=$C$115,0,D705+1)</f>
        <v>1</v>
      </c>
      <c r="E706" s="64">
        <f t="shared" ref="E706:E769" si="32">(SUMPRODUCT(F706:AU706,$E$569:$AT$569)+SUMPRODUCT(G706:AU706,$E$569:$AS$569))/2</f>
        <v>4271.2328885131155</v>
      </c>
      <c r="F706" s="62">
        <v>0</v>
      </c>
      <c r="G706" s="45">
        <v>0.16063785657827589</v>
      </c>
      <c r="H706" s="62">
        <v>0.31311388578734223</v>
      </c>
      <c r="I706" s="62">
        <v>0.48758979214491982</v>
      </c>
      <c r="J706" s="45">
        <v>0.68766267979686868</v>
      </c>
      <c r="K706" s="45">
        <v>0.91738812130963909</v>
      </c>
      <c r="L706" s="63">
        <v>1.1818068194750826</v>
      </c>
      <c r="M706" s="63">
        <v>1.4863793736488975</v>
      </c>
      <c r="N706" s="45">
        <v>1.8376992463411903</v>
      </c>
      <c r="O706" s="45">
        <v>2.243429358422218</v>
      </c>
      <c r="P706" s="45">
        <v>2.7120327371555328</v>
      </c>
      <c r="Q706" s="45">
        <v>3.2539556422021794</v>
      </c>
      <c r="R706" s="45">
        <v>3.8804727103916838</v>
      </c>
      <c r="S706" s="45">
        <v>4.6053098295765729</v>
      </c>
      <c r="T706" s="45">
        <v>5.4436617333659649</v>
      </c>
      <c r="U706" s="45">
        <v>6.4131055582502388</v>
      </c>
      <c r="V706" s="45">
        <v>39.8619262971268</v>
      </c>
      <c r="W706" s="45">
        <v>73.471134771617599</v>
      </c>
      <c r="X706" s="45">
        <v>107.24090096168652</v>
      </c>
      <c r="Y706" s="45">
        <v>141.16861937914564</v>
      </c>
      <c r="Z706" s="45">
        <v>175.24824089443214</v>
      </c>
      <c r="AA706" s="45">
        <v>742.81447498397176</v>
      </c>
      <c r="AB706" s="45">
        <v>762.2901560243015</v>
      </c>
      <c r="AC706" s="45">
        <v>781.99826555988056</v>
      </c>
      <c r="AD706" s="45">
        <v>801.89798063800276</v>
      </c>
      <c r="AE706" s="45">
        <v>821.93732935294508</v>
      </c>
      <c r="AF706" s="45">
        <v>842.05270538650018</v>
      </c>
      <c r="AG706" s="45">
        <v>862.1667135029395</v>
      </c>
      <c r="AH706" s="45">
        <v>882.18358903406056</v>
      </c>
      <c r="AI706" s="45">
        <v>901.98762868403639</v>
      </c>
      <c r="AJ706" s="45">
        <v>921.43940749161106</v>
      </c>
      <c r="AK706" s="45">
        <v>940.3705799423617</v>
      </c>
      <c r="AL706" s="45">
        <v>958.58146077971526</v>
      </c>
      <c r="AM706" s="45">
        <v>975.83356355691467</v>
      </c>
      <c r="AN706" s="45">
        <v>991.84553831399239</v>
      </c>
      <c r="AO706" s="45">
        <v>1006.2894001404251</v>
      </c>
      <c r="AP706" s="45">
        <v>1018.7852663045392</v>
      </c>
      <c r="AQ706" s="45">
        <v>1028.897800799293</v>
      </c>
      <c r="AR706" s="45">
        <v>1029.4428070793433</v>
      </c>
      <c r="AS706" s="45">
        <v>1026.6453078057141</v>
      </c>
      <c r="AT706" s="45">
        <v>0</v>
      </c>
      <c r="AU706" s="45">
        <v>0</v>
      </c>
    </row>
    <row r="707" spans="1:47" x14ac:dyDescent="0.25">
      <c r="B707" s="27">
        <f t="shared" ref="B707:B770" si="33">IF(D707=0,B706+1,B706)</f>
        <v>0</v>
      </c>
      <c r="C707" s="15" t="str">
        <f t="shared" si="31"/>
        <v>Active</v>
      </c>
      <c r="D707" s="64">
        <f t="shared" ref="D707:D770" si="34">IF(D706+1&gt;=$C$115,0,D706+1)</f>
        <v>2</v>
      </c>
      <c r="E707" s="64">
        <f t="shared" si="32"/>
        <v>4431.5767586090624</v>
      </c>
      <c r="F707" s="62">
        <v>0</v>
      </c>
      <c r="G707" s="45">
        <v>0.16063785657827589</v>
      </c>
      <c r="H707" s="62">
        <v>0.34740646463403868</v>
      </c>
      <c r="I707" s="62">
        <v>0.52903781099144886</v>
      </c>
      <c r="J707" s="45">
        <v>0.73723674979865916</v>
      </c>
      <c r="K707" s="45">
        <v>0.9762106179140233</v>
      </c>
      <c r="L707" s="63">
        <v>1.2511887567136624</v>
      </c>
      <c r="M707" s="63">
        <v>1.5678361552953941</v>
      </c>
      <c r="N707" s="45">
        <v>1.9329931301054295</v>
      </c>
      <c r="O707" s="45">
        <v>2.3546095304368913</v>
      </c>
      <c r="P707" s="45">
        <v>2.8414653142678965</v>
      </c>
      <c r="Q707" s="45">
        <v>3.4043980135303555</v>
      </c>
      <c r="R707" s="45">
        <v>4.0551045898322311</v>
      </c>
      <c r="S707" s="45">
        <v>4.8078251038531734</v>
      </c>
      <c r="T707" s="45">
        <v>5.6783235604077564</v>
      </c>
      <c r="U707" s="45">
        <v>6.6848356021089934</v>
      </c>
      <c r="V707" s="45">
        <v>41.386158788342385</v>
      </c>
      <c r="W707" s="45">
        <v>76.253888114439832</v>
      </c>
      <c r="X707" s="45">
        <v>111.28819931218021</v>
      </c>
      <c r="Y707" s="45">
        <v>146.48638852397443</v>
      </c>
      <c r="Z707" s="45">
        <v>181.8421791720246</v>
      </c>
      <c r="AA707" s="45">
        <v>770.64830818588905</v>
      </c>
      <c r="AB707" s="45">
        <v>790.85368430950678</v>
      </c>
      <c r="AC707" s="45">
        <v>811.30019491197788</v>
      </c>
      <c r="AD707" s="45">
        <v>831.94548649240141</v>
      </c>
      <c r="AE707" s="45">
        <v>852.73563869248187</v>
      </c>
      <c r="AF707" s="45">
        <v>873.60466061704619</v>
      </c>
      <c r="AG707" s="45">
        <v>894.47225556927049</v>
      </c>
      <c r="AH707" s="45">
        <v>915.23906902947056</v>
      </c>
      <c r="AI707" s="45">
        <v>935.78506051059026</v>
      </c>
      <c r="AJ707" s="45">
        <v>955.96557889857957</v>
      </c>
      <c r="AK707" s="45">
        <v>975.60596888635985</v>
      </c>
      <c r="AL707" s="45">
        <v>994.49906100086321</v>
      </c>
      <c r="AM707" s="45">
        <v>1012.3974310294407</v>
      </c>
      <c r="AN707" s="45">
        <v>1029.0091853918932</v>
      </c>
      <c r="AO707" s="45">
        <v>1043.9940486114242</v>
      </c>
      <c r="AP707" s="45">
        <v>1056.9579036201062</v>
      </c>
      <c r="AQ707" s="45">
        <v>1067.4491031731086</v>
      </c>
      <c r="AR707" s="45">
        <v>1068.0109488515791</v>
      </c>
      <c r="AS707" s="45">
        <v>1065.105467925531</v>
      </c>
      <c r="AT707" s="45">
        <v>0</v>
      </c>
      <c r="AU707" s="45">
        <v>0</v>
      </c>
    </row>
    <row r="708" spans="1:47" x14ac:dyDescent="0.25">
      <c r="B708" s="27">
        <f t="shared" si="33"/>
        <v>0</v>
      </c>
      <c r="C708" s="15" t="str">
        <f t="shared" si="31"/>
        <v>Active</v>
      </c>
      <c r="D708" s="64">
        <f t="shared" si="34"/>
        <v>3</v>
      </c>
      <c r="E708" s="64">
        <f t="shared" si="32"/>
        <v>4589.3036190362</v>
      </c>
      <c r="F708" s="62">
        <v>0</v>
      </c>
      <c r="G708" s="45">
        <v>0.16063785657827589</v>
      </c>
      <c r="H708" s="62">
        <v>0.34740646463403868</v>
      </c>
      <c r="I708" s="62">
        <v>0.56504852443061204</v>
      </c>
      <c r="J708" s="45">
        <v>0.78111553806646916</v>
      </c>
      <c r="K708" s="45">
        <v>1.029059834364765</v>
      </c>
      <c r="L708" s="63">
        <v>1.3142964687803655</v>
      </c>
      <c r="M708" s="63">
        <v>1.6426916437376082</v>
      </c>
      <c r="N708" s="45">
        <v>2.0213286806171178</v>
      </c>
      <c r="O708" s="45">
        <v>2.4584398760888782</v>
      </c>
      <c r="P708" s="45">
        <v>2.9631171602982569</v>
      </c>
      <c r="Q708" s="45">
        <v>3.5465832009670466</v>
      </c>
      <c r="R708" s="45">
        <v>4.2209506558220182</v>
      </c>
      <c r="S708" s="45">
        <v>5.0009656820647601</v>
      </c>
      <c r="T708" s="45">
        <v>5.9029525984126252</v>
      </c>
      <c r="U708" s="45">
        <v>6.9457951967334344</v>
      </c>
      <c r="V708" s="45">
        <v>42.880049084539756</v>
      </c>
      <c r="W708" s="45">
        <v>78.986630863396172</v>
      </c>
      <c r="X708" s="45">
        <v>115.26572205365544</v>
      </c>
      <c r="Y708" s="45">
        <v>151.71452213193092</v>
      </c>
      <c r="Z708" s="45">
        <v>188.32653081975005</v>
      </c>
      <c r="AA708" s="45">
        <v>798.04330460958226</v>
      </c>
      <c r="AB708" s="45">
        <v>818.96688644248752</v>
      </c>
      <c r="AC708" s="45">
        <v>840.14017215609158</v>
      </c>
      <c r="AD708" s="45">
        <v>861.51930201413995</v>
      </c>
      <c r="AE708" s="45">
        <v>883.04843813723471</v>
      </c>
      <c r="AF708" s="45">
        <v>904.65924289668385</v>
      </c>
      <c r="AG708" s="45">
        <v>926.26856416920748</v>
      </c>
      <c r="AH708" s="45">
        <v>947.77351448683385</v>
      </c>
      <c r="AI708" s="45">
        <v>969.0497849034798</v>
      </c>
      <c r="AJ708" s="45">
        <v>989.94758091921756</v>
      </c>
      <c r="AK708" s="45">
        <v>1010.2860372788716</v>
      </c>
      <c r="AL708" s="45">
        <v>1029.8506186742907</v>
      </c>
      <c r="AM708" s="45">
        <v>1048.385104350898</v>
      </c>
      <c r="AN708" s="45">
        <v>1065.5872235939273</v>
      </c>
      <c r="AO708" s="45">
        <v>1081.1046042853241</v>
      </c>
      <c r="AP708" s="45">
        <v>1094.529119410051</v>
      </c>
      <c r="AQ708" s="45">
        <v>1105.3930674183375</v>
      </c>
      <c r="AR708" s="45">
        <v>1105.9722264024058</v>
      </c>
      <c r="AS708" s="45">
        <v>1102.9611179338508</v>
      </c>
      <c r="AT708" s="45">
        <v>0</v>
      </c>
      <c r="AU708" s="45">
        <v>0</v>
      </c>
    </row>
    <row r="709" spans="1:47" x14ac:dyDescent="0.25">
      <c r="B709" s="27">
        <f t="shared" si="33"/>
        <v>0</v>
      </c>
      <c r="C709" s="15" t="str">
        <f t="shared" si="31"/>
        <v>Active</v>
      </c>
      <c r="D709" s="64">
        <f t="shared" si="34"/>
        <v>4</v>
      </c>
      <c r="E709" s="64">
        <f t="shared" si="32"/>
        <v>4744.3020743688212</v>
      </c>
      <c r="F709" s="62">
        <v>0</v>
      </c>
      <c r="G709" s="45">
        <v>0.16063785657827589</v>
      </c>
      <c r="H709" s="62">
        <v>0.34740646463403868</v>
      </c>
      <c r="I709" s="62">
        <v>0.56504852443061204</v>
      </c>
      <c r="J709" s="45">
        <v>0.81904791250711395</v>
      </c>
      <c r="K709" s="45">
        <v>1.0756722676424644</v>
      </c>
      <c r="L709" s="63">
        <v>1.3708530515719675</v>
      </c>
      <c r="M709" s="63">
        <v>1.7106543606518818</v>
      </c>
      <c r="N709" s="45">
        <v>2.1023984989550875</v>
      </c>
      <c r="O709" s="45">
        <v>2.5545955278017551</v>
      </c>
      <c r="P709" s="45">
        <v>3.0766441677948357</v>
      </c>
      <c r="Q709" s="45">
        <v>3.6801458098046913</v>
      </c>
      <c r="R709" s="45">
        <v>4.377621880712848</v>
      </c>
      <c r="S709" s="45">
        <v>5.1843161944922809</v>
      </c>
      <c r="T709" s="45">
        <v>6.1171040233852629</v>
      </c>
      <c r="U709" s="45">
        <v>7.1955064855867752</v>
      </c>
      <c r="V709" s="45">
        <v>44.342238465551262</v>
      </c>
      <c r="W709" s="45">
        <v>81.667119087387391</v>
      </c>
      <c r="X709" s="45">
        <v>119.17033569830139</v>
      </c>
      <c r="Y709" s="45">
        <v>156.84899288921093</v>
      </c>
      <c r="Z709" s="45">
        <v>194.69637059699085</v>
      </c>
      <c r="AA709" s="45">
        <v>824.97971769110904</v>
      </c>
      <c r="AB709" s="45">
        <v>846.60949885010803</v>
      </c>
      <c r="AC709" s="45">
        <v>868.4974105633429</v>
      </c>
      <c r="AD709" s="45">
        <v>890.59811226587294</v>
      </c>
      <c r="AE709" s="45">
        <v>912.85388088028708</v>
      </c>
      <c r="AF709" s="45">
        <v>935.19407159042032</v>
      </c>
      <c r="AG709" s="45">
        <v>957.53272495232056</v>
      </c>
      <c r="AH709" s="45">
        <v>979.76348001310555</v>
      </c>
      <c r="AI709" s="45">
        <v>1001.7578311922783</v>
      </c>
      <c r="AJ709" s="45">
        <v>1023.3609270948684</v>
      </c>
      <c r="AK709" s="45">
        <v>1044.3857968545394</v>
      </c>
      <c r="AL709" s="45">
        <v>1064.6106630359382</v>
      </c>
      <c r="AM709" s="45">
        <v>1083.7706559209259</v>
      </c>
      <c r="AN709" s="45">
        <v>1101.553301637013</v>
      </c>
      <c r="AO709" s="45">
        <v>1117.5943340758915</v>
      </c>
      <c r="AP709" s="45">
        <v>1131.4718507615457</v>
      </c>
      <c r="AQ709" s="45">
        <v>1142.7023643336995</v>
      </c>
      <c r="AR709" s="45">
        <v>1143.2993310815157</v>
      </c>
      <c r="AS709" s="45">
        <v>1140.1850544276183</v>
      </c>
      <c r="AT709" s="45">
        <v>0</v>
      </c>
      <c r="AU709" s="45">
        <v>0</v>
      </c>
    </row>
    <row r="710" spans="1:47" x14ac:dyDescent="0.25">
      <c r="B710" s="27">
        <f t="shared" si="33"/>
        <v>0</v>
      </c>
      <c r="C710" s="15" t="str">
        <f t="shared" si="31"/>
        <v>Active</v>
      </c>
      <c r="D710" s="64">
        <f t="shared" si="34"/>
        <v>5</v>
      </c>
      <c r="E710" s="64">
        <f t="shared" si="32"/>
        <v>4896.4701575204708</v>
      </c>
      <c r="F710" s="62">
        <v>0</v>
      </c>
      <c r="G710" s="45">
        <v>0.16063785657827589</v>
      </c>
      <c r="H710" s="62">
        <v>0.34740646463403868</v>
      </c>
      <c r="I710" s="62">
        <v>0.56504852443061204</v>
      </c>
      <c r="J710" s="45">
        <v>0.81904791250711395</v>
      </c>
      <c r="K710" s="45">
        <v>1.1157124205792817</v>
      </c>
      <c r="L710" s="63">
        <v>1.4205082425036677</v>
      </c>
      <c r="M710" s="63">
        <v>1.7713581648615546</v>
      </c>
      <c r="N710" s="45">
        <v>2.1758192947926398</v>
      </c>
      <c r="O710" s="45">
        <v>2.6426745921835986</v>
      </c>
      <c r="P710" s="45">
        <v>3.1816241833285055</v>
      </c>
      <c r="Q710" s="45">
        <v>3.8046415180442157</v>
      </c>
      <c r="R710" s="45">
        <v>4.5246495935728976</v>
      </c>
      <c r="S710" s="45">
        <v>5.3573811096047086</v>
      </c>
      <c r="T710" s="45">
        <v>6.320252563806771</v>
      </c>
      <c r="U710" s="45">
        <v>7.4334111526761477</v>
      </c>
      <c r="V710" s="45">
        <v>45.771367572811485</v>
      </c>
      <c r="W710" s="45">
        <v>84.293188382426905</v>
      </c>
      <c r="X710" s="45">
        <v>122.99906679764672</v>
      </c>
      <c r="Y710" s="45">
        <v>161.88601437651889</v>
      </c>
      <c r="Z710" s="45">
        <v>200.94709534415341</v>
      </c>
      <c r="AA710" s="45">
        <v>851.43951621736153</v>
      </c>
      <c r="AB710" s="45">
        <v>873.76301850805078</v>
      </c>
      <c r="AC710" s="45">
        <v>896.35292969837008</v>
      </c>
      <c r="AD710" s="45">
        <v>919.16245480358771</v>
      </c>
      <c r="AE710" s="45">
        <v>942.13201914607578</v>
      </c>
      <c r="AF710" s="45">
        <v>965.18871182759813</v>
      </c>
      <c r="AG710" s="45">
        <v>988.24381608597832</v>
      </c>
      <c r="AH710" s="45">
        <v>1011.1875592903098</v>
      </c>
      <c r="AI710" s="45">
        <v>1033.8873138806707</v>
      </c>
      <c r="AJ710" s="45">
        <v>1056.1832614652635</v>
      </c>
      <c r="AK710" s="45">
        <v>1077.882434012475</v>
      </c>
      <c r="AL710" s="45">
        <v>1098.7559405385973</v>
      </c>
      <c r="AM710" s="45">
        <v>1118.5304157485075</v>
      </c>
      <c r="AN710" s="45">
        <v>1136.8833634339983</v>
      </c>
      <c r="AO710" s="45">
        <v>1153.4388341182751</v>
      </c>
      <c r="AP710" s="45">
        <v>1167.7613935697213</v>
      </c>
      <c r="AQ710" s="45">
        <v>1179.352047664818</v>
      </c>
      <c r="AR710" s="45">
        <v>1179.9673493042515</v>
      </c>
      <c r="AS710" s="45">
        <v>1176.7524721804018</v>
      </c>
      <c r="AT710" s="45">
        <v>0</v>
      </c>
      <c r="AU710" s="45">
        <v>0</v>
      </c>
    </row>
    <row r="711" spans="1:47" x14ac:dyDescent="0.25">
      <c r="B711" s="27">
        <f t="shared" si="33"/>
        <v>0</v>
      </c>
      <c r="C711" s="15" t="str">
        <f t="shared" si="31"/>
        <v>Active</v>
      </c>
      <c r="D711" s="64">
        <f t="shared" si="34"/>
        <v>6</v>
      </c>
      <c r="E711" s="64">
        <f t="shared" si="32"/>
        <v>5032.4260261577547</v>
      </c>
      <c r="F711" s="62">
        <v>0</v>
      </c>
      <c r="G711" s="45">
        <v>0.16063785657827589</v>
      </c>
      <c r="H711" s="62">
        <v>0.34740646463403868</v>
      </c>
      <c r="I711" s="62">
        <v>0.56504852443061204</v>
      </c>
      <c r="J711" s="45">
        <v>0.81904791250711395</v>
      </c>
      <c r="K711" s="45">
        <v>1.1157124205792817</v>
      </c>
      <c r="L711" s="63">
        <v>1.462908650979871</v>
      </c>
      <c r="M711" s="63">
        <v>1.8235811407563771</v>
      </c>
      <c r="N711" s="45">
        <v>2.2393551301904142</v>
      </c>
      <c r="O711" s="45">
        <v>2.7192575010270081</v>
      </c>
      <c r="P711" s="45">
        <v>3.2732577782046155</v>
      </c>
      <c r="Q711" s="45">
        <v>3.9136619549279272</v>
      </c>
      <c r="R711" s="45">
        <v>4.6537519469242792</v>
      </c>
      <c r="S711" s="45">
        <v>5.5096974114211132</v>
      </c>
      <c r="T711" s="45">
        <v>6.4993985780026868</v>
      </c>
      <c r="U711" s="45">
        <v>7.6435622159016861</v>
      </c>
      <c r="V711" s="45">
        <v>47.046253170139131</v>
      </c>
      <c r="W711" s="45">
        <v>86.637916339722082</v>
      </c>
      <c r="X711" s="45">
        <v>126.41875023486786</v>
      </c>
      <c r="Y711" s="45">
        <v>166.38568332300773</v>
      </c>
      <c r="Z711" s="45">
        <v>206.53158709666619</v>
      </c>
      <c r="AA711" s="45">
        <v>875.08819655611831</v>
      </c>
      <c r="AB711" s="45">
        <v>898.03172409676756</v>
      </c>
      <c r="AC711" s="45">
        <v>921.24905964150867</v>
      </c>
      <c r="AD711" s="45">
        <v>944.69210837442563</v>
      </c>
      <c r="AE711" s="45">
        <v>968.29964081456228</v>
      </c>
      <c r="AF711" s="45">
        <v>991.99672082722714</v>
      </c>
      <c r="AG711" s="45">
        <v>1015.6921673830934</v>
      </c>
      <c r="AH711" s="45">
        <v>1039.2731587500111</v>
      </c>
      <c r="AI711" s="45">
        <v>1062.6033834462783</v>
      </c>
      <c r="AJ711" s="45">
        <v>1085.5185839237849</v>
      </c>
      <c r="AK711" s="45">
        <v>1107.8204322695756</v>
      </c>
      <c r="AL711" s="45">
        <v>1129.273679849138</v>
      </c>
      <c r="AM711" s="45">
        <v>1149.5973684876694</v>
      </c>
      <c r="AN711" s="45">
        <v>1168.4600445214242</v>
      </c>
      <c r="AO711" s="45">
        <v>1185.4753164156925</v>
      </c>
      <c r="AP711" s="45">
        <v>1200.1956557989931</v>
      </c>
      <c r="AQ711" s="45">
        <v>1212.1082091503515</v>
      </c>
      <c r="AR711" s="45">
        <v>1212.7401802817449</v>
      </c>
      <c r="AS711" s="45">
        <v>1209.4356395782854</v>
      </c>
      <c r="AT711" s="45">
        <v>0</v>
      </c>
      <c r="AU711" s="45">
        <v>0</v>
      </c>
    </row>
    <row r="712" spans="1:47" x14ac:dyDescent="0.25">
      <c r="B712" s="27">
        <f t="shared" si="33"/>
        <v>0</v>
      </c>
      <c r="C712" s="15" t="str">
        <f t="shared" si="31"/>
        <v>Active</v>
      </c>
      <c r="D712" s="64">
        <f t="shared" si="34"/>
        <v>7</v>
      </c>
      <c r="E712" s="64">
        <f t="shared" si="32"/>
        <v>5168.2967645015469</v>
      </c>
      <c r="F712" s="62">
        <v>0</v>
      </c>
      <c r="G712" s="45">
        <v>0.16063785657827589</v>
      </c>
      <c r="H712" s="62">
        <v>0.34740646463403868</v>
      </c>
      <c r="I712" s="62">
        <v>0.56504852443061204</v>
      </c>
      <c r="J712" s="45">
        <v>0.81904791250711395</v>
      </c>
      <c r="K712" s="45">
        <v>1.1157124205792817</v>
      </c>
      <c r="L712" s="63">
        <v>1.462908650979871</v>
      </c>
      <c r="M712" s="63">
        <v>1.8693878280693279</v>
      </c>
      <c r="N712" s="45">
        <v>2.2963069104089793</v>
      </c>
      <c r="O712" s="45">
        <v>2.7890859697448556</v>
      </c>
      <c r="P712" s="45">
        <v>3.3579639711413294</v>
      </c>
      <c r="Q712" s="45">
        <v>4.0155794845208517</v>
      </c>
      <c r="R712" s="45">
        <v>4.77557337383376</v>
      </c>
      <c r="S712" s="45">
        <v>5.6545522827732677</v>
      </c>
      <c r="T712" s="45">
        <v>6.6709001861119361</v>
      </c>
      <c r="U712" s="45">
        <v>7.8458834466207037</v>
      </c>
      <c r="V712" s="45">
        <v>48.313502202024061</v>
      </c>
      <c r="W712" s="45">
        <v>88.975198779750329</v>
      </c>
      <c r="X712" s="45">
        <v>129.83117713778762</v>
      </c>
      <c r="Y712" s="45">
        <v>170.87828283862325</v>
      </c>
      <c r="Z712" s="45">
        <v>212.10919484047477</v>
      </c>
      <c r="AA712" s="45">
        <v>898.73646379456943</v>
      </c>
      <c r="AB712" s="45">
        <v>922.30002412234853</v>
      </c>
      <c r="AC712" s="45">
        <v>946.14479224924798</v>
      </c>
      <c r="AD712" s="45">
        <v>970.2213737701644</v>
      </c>
      <c r="AE712" s="45">
        <v>994.46688468499178</v>
      </c>
      <c r="AF712" s="45">
        <v>1018.8043639565531</v>
      </c>
      <c r="AG712" s="45">
        <v>1043.140166680495</v>
      </c>
      <c r="AH712" s="45">
        <v>1067.3584224440756</v>
      </c>
      <c r="AI712" s="45">
        <v>1091.3191363313238</v>
      </c>
      <c r="AJ712" s="45">
        <v>1114.8536121615309</v>
      </c>
      <c r="AK712" s="45">
        <v>1137.758162671322</v>
      </c>
      <c r="AL712" s="45">
        <v>1159.7911821484961</v>
      </c>
      <c r="AM712" s="45">
        <v>1180.6641200433073</v>
      </c>
      <c r="AN712" s="45">
        <v>1200.0365656966435</v>
      </c>
      <c r="AO712" s="45">
        <v>1217.5116858770562</v>
      </c>
      <c r="AP712" s="45">
        <v>1232.6298582437018</v>
      </c>
      <c r="AQ712" s="45">
        <v>1244.8643698365306</v>
      </c>
      <c r="AR712" s="45">
        <v>1245.5139023119746</v>
      </c>
      <c r="AS712" s="45">
        <v>1242.120485844292</v>
      </c>
      <c r="AT712" s="45">
        <v>0</v>
      </c>
      <c r="AU712" s="45">
        <v>0</v>
      </c>
    </row>
    <row r="713" spans="1:47" x14ac:dyDescent="0.25">
      <c r="B713" s="27">
        <f t="shared" si="33"/>
        <v>0</v>
      </c>
      <c r="C713" s="15" t="str">
        <f t="shared" si="31"/>
        <v>Active</v>
      </c>
      <c r="D713" s="64">
        <f t="shared" si="34"/>
        <v>8</v>
      </c>
      <c r="E713" s="64">
        <f t="shared" si="32"/>
        <v>5303.5831656526188</v>
      </c>
      <c r="F713" s="62">
        <v>0</v>
      </c>
      <c r="G713" s="45">
        <v>0.16063785657827589</v>
      </c>
      <c r="H713" s="62">
        <v>0.34740646463403868</v>
      </c>
      <c r="I713" s="62">
        <v>0.56504852443061204</v>
      </c>
      <c r="J713" s="45">
        <v>0.81904791250711395</v>
      </c>
      <c r="K713" s="45">
        <v>1.1157124205792817</v>
      </c>
      <c r="L713" s="63">
        <v>1.462908650979871</v>
      </c>
      <c r="M713" s="63">
        <v>1.8693878280693279</v>
      </c>
      <c r="N713" s="45">
        <v>2.3457940388705896</v>
      </c>
      <c r="O713" s="45">
        <v>2.8512148205522183</v>
      </c>
      <c r="P713" s="45">
        <v>3.4347254061772894</v>
      </c>
      <c r="Q713" s="45">
        <v>4.1092957601868196</v>
      </c>
      <c r="R713" s="45">
        <v>4.8889244119418382</v>
      </c>
      <c r="S713" s="45">
        <v>5.7906534218783632</v>
      </c>
      <c r="T713" s="45">
        <v>6.8333487516033671</v>
      </c>
      <c r="U713" s="45">
        <v>8.0388343293796112</v>
      </c>
      <c r="V713" s="45">
        <v>49.567690797255004</v>
      </c>
      <c r="W713" s="45">
        <v>91.295709536508042</v>
      </c>
      <c r="X713" s="45">
        <v>133.22310010229063</v>
      </c>
      <c r="Y713" s="45">
        <v>175.34662566062153</v>
      </c>
      <c r="Z713" s="45">
        <v>217.65877355958199</v>
      </c>
      <c r="AA713" s="45">
        <v>922.29760227918371</v>
      </c>
      <c r="AB713" s="45">
        <v>946.47893121205573</v>
      </c>
      <c r="AC713" s="45">
        <v>970.94884137904921</v>
      </c>
      <c r="AD713" s="45">
        <v>995.65664381570195</v>
      </c>
      <c r="AE713" s="45">
        <v>1020.5378063799292</v>
      </c>
      <c r="AF713" s="45">
        <v>1045.5133509216087</v>
      </c>
      <c r="AG713" s="45">
        <v>1070.4871781238696</v>
      </c>
      <c r="AH713" s="45">
        <v>1095.3403805307044</v>
      </c>
      <c r="AI713" s="45">
        <v>1119.9292938293233</v>
      </c>
      <c r="AJ713" s="45">
        <v>1144.0808000516524</v>
      </c>
      <c r="AK713" s="45">
        <v>1167.5858728116038</v>
      </c>
      <c r="AL713" s="45">
        <v>1190.1965732502767</v>
      </c>
      <c r="AM713" s="45">
        <v>1211.6167868261116</v>
      </c>
      <c r="AN713" s="45">
        <v>1231.4971792201306</v>
      </c>
      <c r="AO713" s="45">
        <v>1249.4305141721472</v>
      </c>
      <c r="AP713" s="45">
        <v>1264.9451198855852</v>
      </c>
      <c r="AQ713" s="45">
        <v>1277.5004747118187</v>
      </c>
      <c r="AR713" s="45">
        <v>1278.1684870271288</v>
      </c>
      <c r="AS713" s="45">
        <v>1274.6873887417355</v>
      </c>
      <c r="AT713" s="45">
        <v>0</v>
      </c>
      <c r="AU713" s="45">
        <v>0</v>
      </c>
    </row>
    <row r="714" spans="1:47" x14ac:dyDescent="0.25">
      <c r="B714" s="27">
        <f t="shared" si="33"/>
        <v>0</v>
      </c>
      <c r="C714" s="15" t="str">
        <f t="shared" si="31"/>
        <v>Active</v>
      </c>
      <c r="D714" s="64">
        <f t="shared" si="34"/>
        <v>9</v>
      </c>
      <c r="E714" s="64">
        <f t="shared" si="32"/>
        <v>5437.8415068518889</v>
      </c>
      <c r="F714" s="62">
        <v>0</v>
      </c>
      <c r="G714" s="45">
        <v>0.16063785657827589</v>
      </c>
      <c r="H714" s="62">
        <v>0.34740646463403868</v>
      </c>
      <c r="I714" s="62">
        <v>0.56504852443061204</v>
      </c>
      <c r="J714" s="45">
        <v>0.81904791250711395</v>
      </c>
      <c r="K714" s="45">
        <v>1.1157124205792817</v>
      </c>
      <c r="L714" s="63">
        <v>1.462908650979871</v>
      </c>
      <c r="M714" s="63">
        <v>1.8693878280693279</v>
      </c>
      <c r="N714" s="45">
        <v>2.3457940388705896</v>
      </c>
      <c r="O714" s="45">
        <v>2.9046734837168944</v>
      </c>
      <c r="P714" s="45">
        <v>3.5025039648766816</v>
      </c>
      <c r="Q714" s="45">
        <v>4.1936972233807053</v>
      </c>
      <c r="R714" s="45">
        <v>4.9926070036555465</v>
      </c>
      <c r="S714" s="45">
        <v>5.9167077909931312</v>
      </c>
      <c r="T714" s="45">
        <v>6.9853441990794023</v>
      </c>
      <c r="U714" s="45">
        <v>8.2208938706500483</v>
      </c>
      <c r="V714" s="45">
        <v>50.803845676842485</v>
      </c>
      <c r="W714" s="45">
        <v>93.591006148258842</v>
      </c>
      <c r="X714" s="45">
        <v>136.58259058573887</v>
      </c>
      <c r="Y714" s="45">
        <v>179.77528055814321</v>
      </c>
      <c r="Z714" s="45">
        <v>223.1613733773938</v>
      </c>
      <c r="AA714" s="45">
        <v>945.69443159209629</v>
      </c>
      <c r="AB714" s="45">
        <v>970.48924337835069</v>
      </c>
      <c r="AC714" s="45">
        <v>995.57995941328272</v>
      </c>
      <c r="AD714" s="45">
        <v>1020.9146054684628</v>
      </c>
      <c r="AE714" s="45">
        <v>1046.4270130648968</v>
      </c>
      <c r="AF714" s="45">
        <v>1072.0362013705303</v>
      </c>
      <c r="AG714" s="45">
        <v>1097.6436341981798</v>
      </c>
      <c r="AH714" s="45">
        <v>1123.1273886762262</v>
      </c>
      <c r="AI714" s="45">
        <v>1148.3401572006028</v>
      </c>
      <c r="AJ714" s="45">
        <v>1173.1044313964562</v>
      </c>
      <c r="AK714" s="45">
        <v>1197.2058835219975</v>
      </c>
      <c r="AL714" s="45">
        <v>1220.3902863009075</v>
      </c>
      <c r="AM714" s="45">
        <v>1242.3540144029621</v>
      </c>
      <c r="AN714" s="45">
        <v>1262.7388724510004</v>
      </c>
      <c r="AO714" s="45">
        <v>1281.1272939221326</v>
      </c>
      <c r="AP714" s="45">
        <v>1297.0356415440626</v>
      </c>
      <c r="AQ714" s="45">
        <v>1309.9096809316852</v>
      </c>
      <c r="AR714" s="45">
        <v>1310.5971323814172</v>
      </c>
      <c r="AS714" s="45">
        <v>1307.0299227547116</v>
      </c>
      <c r="AT714" s="45">
        <v>0</v>
      </c>
      <c r="AU714" s="45">
        <v>0</v>
      </c>
    </row>
    <row r="715" spans="1:47" x14ac:dyDescent="0.25">
      <c r="B715" s="27">
        <f t="shared" si="33"/>
        <v>0</v>
      </c>
      <c r="C715" s="15" t="str">
        <f t="shared" si="31"/>
        <v>Active</v>
      </c>
      <c r="D715" s="64">
        <f t="shared" si="34"/>
        <v>10</v>
      </c>
      <c r="E715" s="64">
        <f t="shared" si="32"/>
        <v>5570.8248272550654</v>
      </c>
      <c r="F715" s="62">
        <v>0</v>
      </c>
      <c r="G715" s="45">
        <v>0.16063785657827589</v>
      </c>
      <c r="H715" s="62">
        <v>0.34740646463403868</v>
      </c>
      <c r="I715" s="62">
        <v>0.56504852443061204</v>
      </c>
      <c r="J715" s="45">
        <v>0.81904791250711395</v>
      </c>
      <c r="K715" s="45">
        <v>1.1157124205792817</v>
      </c>
      <c r="L715" s="63">
        <v>1.462908650979871</v>
      </c>
      <c r="M715" s="63">
        <v>1.8693878280693279</v>
      </c>
      <c r="N715" s="45">
        <v>2.3457940388705896</v>
      </c>
      <c r="O715" s="45">
        <v>2.9046734837168944</v>
      </c>
      <c r="P715" s="45">
        <v>3.5601846144051157</v>
      </c>
      <c r="Q715" s="45">
        <v>4.267613290095662</v>
      </c>
      <c r="R715" s="45">
        <v>5.0853897853277967</v>
      </c>
      <c r="S715" s="45">
        <v>6.0314172304557463</v>
      </c>
      <c r="T715" s="45">
        <v>7.1255146816712367</v>
      </c>
      <c r="U715" s="45">
        <v>8.3906086339366048</v>
      </c>
      <c r="V715" s="45">
        <v>52.018610330774898</v>
      </c>
      <c r="W715" s="45">
        <v>95.855819470934875</v>
      </c>
      <c r="X715" s="45">
        <v>139.9024572609261</v>
      </c>
      <c r="Y715" s="45">
        <v>184.1551246477762</v>
      </c>
      <c r="Z715" s="45">
        <v>228.60593085766303</v>
      </c>
      <c r="AA715" s="45">
        <v>968.88403818605548</v>
      </c>
      <c r="AB715" s="45">
        <v>994.28692447525441</v>
      </c>
      <c r="AC715" s="45">
        <v>1019.9929742929295</v>
      </c>
      <c r="AD715" s="45">
        <v>1045.9489398308226</v>
      </c>
      <c r="AE715" s="45">
        <v>1072.087031115921</v>
      </c>
      <c r="AF715" s="45">
        <v>1098.324282781208</v>
      </c>
      <c r="AG715" s="45">
        <v>1124.5597438309353</v>
      </c>
      <c r="AH715" s="45">
        <v>1150.6685031888362</v>
      </c>
      <c r="AI715" s="45">
        <v>1176.499642808026</v>
      </c>
      <c r="AJ715" s="45">
        <v>1201.8713034039918</v>
      </c>
      <c r="AK715" s="45">
        <v>1226.5639034323474</v>
      </c>
      <c r="AL715" s="45">
        <v>1250.3169835287035</v>
      </c>
      <c r="AM715" s="45">
        <v>1272.8194746065406</v>
      </c>
      <c r="AN715" s="45">
        <v>1293.7043991282471</v>
      </c>
      <c r="AO715" s="45">
        <v>1312.5439520472012</v>
      </c>
      <c r="AP715" s="45">
        <v>1328.8426365361763</v>
      </c>
      <c r="AQ715" s="45">
        <v>1342.0326265364622</v>
      </c>
      <c r="AR715" s="45">
        <v>1342.7405683792172</v>
      </c>
      <c r="AS715" s="45">
        <v>1339.0890883003333</v>
      </c>
      <c r="AT715" s="45">
        <v>0</v>
      </c>
      <c r="AU715" s="45">
        <v>0</v>
      </c>
    </row>
    <row r="716" spans="1:47" x14ac:dyDescent="0.25">
      <c r="B716" s="27">
        <f t="shared" si="33"/>
        <v>0</v>
      </c>
      <c r="C716" s="15" t="str">
        <f t="shared" si="31"/>
        <v>Active</v>
      </c>
      <c r="D716" s="64">
        <f t="shared" si="34"/>
        <v>11</v>
      </c>
      <c r="E716" s="64">
        <f t="shared" si="32"/>
        <v>5539.9802538739095</v>
      </c>
      <c r="F716" s="62">
        <v>0</v>
      </c>
      <c r="G716" s="45">
        <v>0.16063785657827589</v>
      </c>
      <c r="H716" s="62">
        <v>0.34740646463403868</v>
      </c>
      <c r="I716" s="62">
        <v>0.56504852443061204</v>
      </c>
      <c r="J716" s="45">
        <v>0.81904791250711395</v>
      </c>
      <c r="K716" s="45">
        <v>1.1157124205792817</v>
      </c>
      <c r="L716" s="63">
        <v>1.462908650979871</v>
      </c>
      <c r="M716" s="63">
        <v>1.8693878280693279</v>
      </c>
      <c r="N716" s="45">
        <v>2.3457940388705896</v>
      </c>
      <c r="O716" s="45">
        <v>2.9046734837168944</v>
      </c>
      <c r="P716" s="45">
        <v>3.5601846144051157</v>
      </c>
      <c r="Q716" s="45">
        <v>4.3298594196887512</v>
      </c>
      <c r="R716" s="45">
        <v>5.1451971779656018</v>
      </c>
      <c r="S716" s="45">
        <v>6.0880945680210328</v>
      </c>
      <c r="T716" s="45">
        <v>7.1782589900930649</v>
      </c>
      <c r="U716" s="45">
        <v>8.4384877104127582</v>
      </c>
      <c r="V716" s="45">
        <v>51.818707213002121</v>
      </c>
      <c r="W716" s="45">
        <v>95.406984179067635</v>
      </c>
      <c r="X716" s="45">
        <v>139.20353670450496</v>
      </c>
      <c r="Y716" s="45">
        <v>183.20498260345772</v>
      </c>
      <c r="Z716" s="45">
        <v>227.40347308493162</v>
      </c>
      <c r="AA716" s="45">
        <v>963.43846578239402</v>
      </c>
      <c r="AB716" s="45">
        <v>988.69835315331454</v>
      </c>
      <c r="AC716" s="45">
        <v>1014.2596901791657</v>
      </c>
      <c r="AD716" s="45">
        <v>1040.0695256657837</v>
      </c>
      <c r="AE716" s="45">
        <v>1066.0604475509438</v>
      </c>
      <c r="AF716" s="45">
        <v>1092.1499531450181</v>
      </c>
      <c r="AG716" s="45">
        <v>1118.2376546040618</v>
      </c>
      <c r="AH716" s="45">
        <v>1144.1993384478608</v>
      </c>
      <c r="AI716" s="45">
        <v>1169.8849297194377</v>
      </c>
      <c r="AJ716" s="45">
        <v>1195.1135858486771</v>
      </c>
      <c r="AK716" s="45">
        <v>1219.6669541297822</v>
      </c>
      <c r="AL716" s="45">
        <v>1243.2860334882848</v>
      </c>
      <c r="AM716" s="45">
        <v>1265.6614986698398</v>
      </c>
      <c r="AN716" s="45">
        <v>1286.4284310307801</v>
      </c>
      <c r="AO716" s="45">
        <v>1305.1614278139807</v>
      </c>
      <c r="AP716" s="45">
        <v>1321.3677776064828</v>
      </c>
      <c r="AQ716" s="45">
        <v>1334.4828492376921</v>
      </c>
      <c r="AR716" s="45">
        <v>1335.1759782497681</v>
      </c>
      <c r="AS716" s="45">
        <v>1331.5354732308645</v>
      </c>
      <c r="AT716" s="45">
        <v>0</v>
      </c>
      <c r="AU716" s="45">
        <v>0</v>
      </c>
    </row>
    <row r="717" spans="1:47" x14ac:dyDescent="0.25">
      <c r="B717" s="27">
        <f t="shared" si="33"/>
        <v>0</v>
      </c>
      <c r="C717" s="15" t="str">
        <f t="shared" si="31"/>
        <v>Active</v>
      </c>
      <c r="D717" s="64">
        <f t="shared" si="34"/>
        <v>12</v>
      </c>
      <c r="E717" s="64">
        <f t="shared" si="32"/>
        <v>5670.9222704894401</v>
      </c>
      <c r="F717" s="62">
        <v>0</v>
      </c>
      <c r="G717" s="45">
        <v>0.16063785657827589</v>
      </c>
      <c r="H717" s="62">
        <v>0.34740646463403868</v>
      </c>
      <c r="I717" s="62">
        <v>0.56504852443061204</v>
      </c>
      <c r="J717" s="45">
        <v>0.81904791250711395</v>
      </c>
      <c r="K717" s="45">
        <v>1.1157124205792817</v>
      </c>
      <c r="L717" s="63">
        <v>1.462908650979871</v>
      </c>
      <c r="M717" s="63">
        <v>1.8693878280693279</v>
      </c>
      <c r="N717" s="45">
        <v>2.3457940388705896</v>
      </c>
      <c r="O717" s="45">
        <v>2.9046734837168944</v>
      </c>
      <c r="P717" s="45">
        <v>3.5601846144051157</v>
      </c>
      <c r="Q717" s="45">
        <v>4.3298594196887512</v>
      </c>
      <c r="R717" s="45">
        <v>5.2330914473644619</v>
      </c>
      <c r="S717" s="45">
        <v>6.1975067402918684</v>
      </c>
      <c r="T717" s="45">
        <v>7.3126704676028655</v>
      </c>
      <c r="U717" s="45">
        <v>8.6019207161846207</v>
      </c>
      <c r="V717" s="45">
        <v>53.011971961398295</v>
      </c>
      <c r="W717" s="45">
        <v>97.63500513176615</v>
      </c>
      <c r="X717" s="45">
        <v>142.47124421681303</v>
      </c>
      <c r="Y717" s="45">
        <v>187.51722768009782</v>
      </c>
      <c r="Z717" s="45">
        <v>232.76492149677605</v>
      </c>
      <c r="AA717" s="45">
        <v>986.28810348892648</v>
      </c>
      <c r="AB717" s="45">
        <v>1012.1471596516019</v>
      </c>
      <c r="AC717" s="45">
        <v>1038.3148187224665</v>
      </c>
      <c r="AD717" s="45">
        <v>1064.7368747050173</v>
      </c>
      <c r="AE717" s="45">
        <v>1091.3443179385008</v>
      </c>
      <c r="AF717" s="45">
        <v>1118.052690437142</v>
      </c>
      <c r="AG717" s="45">
        <v>1144.7592251197</v>
      </c>
      <c r="AH717" s="45">
        <v>1171.3367642876767</v>
      </c>
      <c r="AI717" s="45">
        <v>1197.6316756769311</v>
      </c>
      <c r="AJ717" s="45">
        <v>1223.4588298100384</v>
      </c>
      <c r="AK717" s="45">
        <v>1248.5946974134231</v>
      </c>
      <c r="AL717" s="45">
        <v>1272.7741369134246</v>
      </c>
      <c r="AM717" s="45">
        <v>1295.6804886082134</v>
      </c>
      <c r="AN717" s="45">
        <v>1316.9401805908658</v>
      </c>
      <c r="AO717" s="45">
        <v>1336.117721768027</v>
      </c>
      <c r="AP717" s="45">
        <v>1352.7087150178584</v>
      </c>
      <c r="AQ717" s="45">
        <v>1366.1351366179897</v>
      </c>
      <c r="AR717" s="45">
        <v>1366.848888085311</v>
      </c>
      <c r="AS717" s="45">
        <v>1363.1257291808784</v>
      </c>
      <c r="AT717" s="45">
        <v>0</v>
      </c>
      <c r="AU717" s="45">
        <v>0</v>
      </c>
    </row>
    <row r="718" spans="1:47" x14ac:dyDescent="0.25">
      <c r="B718" s="27">
        <f t="shared" si="33"/>
        <v>0</v>
      </c>
      <c r="C718" s="15" t="str">
        <f t="shared" si="31"/>
        <v>Active</v>
      </c>
      <c r="D718" s="64">
        <f t="shared" si="34"/>
        <v>13</v>
      </c>
      <c r="E718" s="64">
        <f t="shared" si="32"/>
        <v>5800.6237531357147</v>
      </c>
      <c r="F718" s="62">
        <v>0</v>
      </c>
      <c r="G718" s="45">
        <v>0.16063785657827589</v>
      </c>
      <c r="H718" s="62">
        <v>0.34740646463403868</v>
      </c>
      <c r="I718" s="62">
        <v>0.56504852443061204</v>
      </c>
      <c r="J718" s="45">
        <v>0.81904791250711395</v>
      </c>
      <c r="K718" s="45">
        <v>1.1157124205792817</v>
      </c>
      <c r="L718" s="63">
        <v>1.462908650979871</v>
      </c>
      <c r="M718" s="63">
        <v>1.8693878280693279</v>
      </c>
      <c r="N718" s="45">
        <v>2.3457940388705896</v>
      </c>
      <c r="O718" s="45">
        <v>2.9046734837168944</v>
      </c>
      <c r="P718" s="45">
        <v>3.5601846144051157</v>
      </c>
      <c r="Q718" s="45">
        <v>4.3298594196887512</v>
      </c>
      <c r="R718" s="45">
        <v>5.2330914473644619</v>
      </c>
      <c r="S718" s="45">
        <v>6.2935995791581849</v>
      </c>
      <c r="T718" s="45">
        <v>7.4332406374348761</v>
      </c>
      <c r="U718" s="45">
        <v>8.7509511709454593</v>
      </c>
      <c r="V718" s="45">
        <v>54.182139662720509</v>
      </c>
      <c r="W718" s="45">
        <v>99.831187758684663</v>
      </c>
      <c r="X718" s="45">
        <v>145.69832554500482</v>
      </c>
      <c r="Y718" s="45">
        <v>191.78001313686448</v>
      </c>
      <c r="Z718" s="45">
        <v>238.06803322551778</v>
      </c>
      <c r="AA718" s="45">
        <v>1008.9370412625436</v>
      </c>
      <c r="AB718" s="45">
        <v>1035.3900338476942</v>
      </c>
      <c r="AC718" s="45">
        <v>1062.1587211219878</v>
      </c>
      <c r="AD718" s="45">
        <v>1089.1876536714858</v>
      </c>
      <c r="AE718" s="45">
        <v>1116.4062386923797</v>
      </c>
      <c r="AF718" s="45">
        <v>1143.7280805718331</v>
      </c>
      <c r="AG718" s="45">
        <v>1171.0480544677378</v>
      </c>
      <c r="AH718" s="45">
        <v>1198.2360849325912</v>
      </c>
      <c r="AI718" s="45">
        <v>1225.1350143418431</v>
      </c>
      <c r="AJ718" s="45">
        <v>1251.5554647040885</v>
      </c>
      <c r="AK718" s="45">
        <v>1277.2687763709332</v>
      </c>
      <c r="AL718" s="45">
        <v>1302.0037219702153</v>
      </c>
      <c r="AM718" s="45">
        <v>1325.4363723913161</v>
      </c>
      <c r="AN718" s="45">
        <v>1347.1845789732413</v>
      </c>
      <c r="AO718" s="45">
        <v>1366.8028511935765</v>
      </c>
      <c r="AP718" s="45">
        <v>1383.7752087955644</v>
      </c>
      <c r="AQ718" s="45">
        <v>1397.510352668527</v>
      </c>
      <c r="AR718" s="45">
        <v>1398.2460236309116</v>
      </c>
      <c r="AS718" s="45">
        <v>1394.4422395548877</v>
      </c>
      <c r="AT718" s="45">
        <v>0</v>
      </c>
      <c r="AU718" s="45">
        <v>0</v>
      </c>
    </row>
    <row r="719" spans="1:47" x14ac:dyDescent="0.25">
      <c r="B719" s="27">
        <f t="shared" si="33"/>
        <v>0</v>
      </c>
      <c r="C719" s="15" t="str">
        <f t="shared" si="31"/>
        <v>Active</v>
      </c>
      <c r="D719" s="64">
        <f t="shared" si="34"/>
        <v>14</v>
      </c>
      <c r="E719" s="64">
        <f t="shared" si="32"/>
        <v>5928.3749081611004</v>
      </c>
      <c r="F719" s="62">
        <v>0</v>
      </c>
      <c r="G719" s="45">
        <v>0.16063785657827589</v>
      </c>
      <c r="H719" s="62">
        <v>0.34740646463403868</v>
      </c>
      <c r="I719" s="62">
        <v>0.56504852443061204</v>
      </c>
      <c r="J719" s="45">
        <v>0.81904791250711395</v>
      </c>
      <c r="K719" s="45">
        <v>1.1157124205792817</v>
      </c>
      <c r="L719" s="63">
        <v>1.462908650979871</v>
      </c>
      <c r="M719" s="63">
        <v>1.8693878280693279</v>
      </c>
      <c r="N719" s="45">
        <v>2.3457940388705896</v>
      </c>
      <c r="O719" s="45">
        <v>2.9046734837168944</v>
      </c>
      <c r="P719" s="45">
        <v>3.5601846144051157</v>
      </c>
      <c r="Q719" s="45">
        <v>4.3298594196887512</v>
      </c>
      <c r="R719" s="45">
        <v>5.2330914473644619</v>
      </c>
      <c r="S719" s="45">
        <v>6.2935995791581849</v>
      </c>
      <c r="T719" s="45">
        <v>7.5381601937174638</v>
      </c>
      <c r="U719" s="45">
        <v>8.8835857883008789</v>
      </c>
      <c r="V719" s="45">
        <v>55.321643915427146</v>
      </c>
      <c r="W719" s="45">
        <v>101.98236545017188</v>
      </c>
      <c r="X719" s="45">
        <v>148.86598676798465</v>
      </c>
      <c r="Y719" s="45">
        <v>195.96889109559578</v>
      </c>
      <c r="Z719" s="45">
        <v>243.2826808256055</v>
      </c>
      <c r="AA719" s="45">
        <v>1031.2609610980976</v>
      </c>
      <c r="AB719" s="45">
        <v>1058.2994004305899</v>
      </c>
      <c r="AC719" s="45">
        <v>1085.660525957833</v>
      </c>
      <c r="AD719" s="45">
        <v>1113.2876630912965</v>
      </c>
      <c r="AE719" s="45">
        <v>1141.1086590676534</v>
      </c>
      <c r="AF719" s="45">
        <v>1169.0352089964001</v>
      </c>
      <c r="AG719" s="45">
        <v>1196.9598647449454</v>
      </c>
      <c r="AH719" s="45">
        <v>1224.7496756565006</v>
      </c>
      <c r="AI719" s="45">
        <v>1252.2440101067975</v>
      </c>
      <c r="AJ719" s="45">
        <v>1279.2493033704975</v>
      </c>
      <c r="AK719" s="45">
        <v>1305.531839843188</v>
      </c>
      <c r="AL719" s="45">
        <v>1330.8143945286934</v>
      </c>
      <c r="AM719" s="45">
        <v>1354.765873903317</v>
      </c>
      <c r="AN719" s="45">
        <v>1376.9956761838282</v>
      </c>
      <c r="AO719" s="45">
        <v>1397.0484552387479</v>
      </c>
      <c r="AP719" s="45">
        <v>1414.3968138230341</v>
      </c>
      <c r="AQ719" s="45">
        <v>1428.4363674259941</v>
      </c>
      <c r="AR719" s="45">
        <v>1429.1952685841716</v>
      </c>
      <c r="AS719" s="45">
        <v>1425.3134486676079</v>
      </c>
      <c r="AT719" s="45">
        <v>0</v>
      </c>
      <c r="AU719" s="45">
        <v>0</v>
      </c>
    </row>
    <row r="720" spans="1:47" x14ac:dyDescent="0.25">
      <c r="B720" s="27">
        <f t="shared" si="33"/>
        <v>0</v>
      </c>
      <c r="C720" s="15" t="str">
        <f t="shared" si="31"/>
        <v>Active</v>
      </c>
      <c r="D720" s="64">
        <f t="shared" si="34"/>
        <v>15</v>
      </c>
      <c r="E720" s="64">
        <f t="shared" si="32"/>
        <v>6054.0531240756318</v>
      </c>
      <c r="F720" s="62">
        <v>0</v>
      </c>
      <c r="G720" s="45">
        <v>0.16063785657827589</v>
      </c>
      <c r="H720" s="62">
        <v>0.34740646463403868</v>
      </c>
      <c r="I720" s="62">
        <v>0.56504852443061204</v>
      </c>
      <c r="J720" s="45">
        <v>0.81904791250711395</v>
      </c>
      <c r="K720" s="45">
        <v>1.1157124205792817</v>
      </c>
      <c r="L720" s="63">
        <v>1.462908650979871</v>
      </c>
      <c r="M720" s="63">
        <v>1.8693878280693279</v>
      </c>
      <c r="N720" s="45">
        <v>2.3457940388705896</v>
      </c>
      <c r="O720" s="45">
        <v>2.9046734837168944</v>
      </c>
      <c r="P720" s="45">
        <v>3.5601846144051157</v>
      </c>
      <c r="Q720" s="45">
        <v>4.3298594196887512</v>
      </c>
      <c r="R720" s="45">
        <v>5.2330914473644619</v>
      </c>
      <c r="S720" s="45">
        <v>6.2935995791581849</v>
      </c>
      <c r="T720" s="45">
        <v>7.5381601937174638</v>
      </c>
      <c r="U720" s="45">
        <v>8.9981171327754002</v>
      </c>
      <c r="V720" s="45">
        <v>56.427834655120698</v>
      </c>
      <c r="W720" s="45">
        <v>104.08494038252469</v>
      </c>
      <c r="X720" s="45">
        <v>151.96967719720348</v>
      </c>
      <c r="Y720" s="45">
        <v>200.07835300973636</v>
      </c>
      <c r="Z720" s="45">
        <v>248.40239311505198</v>
      </c>
      <c r="AA720" s="45">
        <v>1053.2380164676929</v>
      </c>
      <c r="AB720" s="45">
        <v>1080.8528436479874</v>
      </c>
      <c r="AC720" s="45">
        <v>1108.7972415765623</v>
      </c>
      <c r="AD720" s="45">
        <v>1137.0133299763199</v>
      </c>
      <c r="AE720" s="45">
        <v>1165.4274208860129</v>
      </c>
      <c r="AF720" s="45">
        <v>1193.949330415501</v>
      </c>
      <c r="AG720" s="45">
        <v>1222.4693239560731</v>
      </c>
      <c r="AH720" s="45">
        <v>1250.8516210691553</v>
      </c>
      <c r="AI720" s="45">
        <v>1278.9321709764647</v>
      </c>
      <c r="AJ720" s="45">
        <v>1306.5132881859197</v>
      </c>
      <c r="AK720" s="45">
        <v>1333.3562805918752</v>
      </c>
      <c r="AL720" s="45">
        <v>1359.17801971114</v>
      </c>
      <c r="AM720" s="45">
        <v>1383.6403596888661</v>
      </c>
      <c r="AN720" s="45">
        <v>1406.3443775849962</v>
      </c>
      <c r="AO720" s="45">
        <v>1426.8250251598658</v>
      </c>
      <c r="AP720" s="45">
        <v>1444.5436654914092</v>
      </c>
      <c r="AQ720" s="45">
        <v>1458.8830314055856</v>
      </c>
      <c r="AR720" s="45">
        <v>1459.6666305696156</v>
      </c>
      <c r="AS720" s="45">
        <v>1455.7095990067005</v>
      </c>
      <c r="AT720" s="45">
        <v>0</v>
      </c>
      <c r="AU720" s="45">
        <v>0</v>
      </c>
    </row>
    <row r="721" spans="2:47" x14ac:dyDescent="0.25">
      <c r="B721" s="27">
        <f t="shared" si="33"/>
        <v>0</v>
      </c>
      <c r="C721" s="15" t="str">
        <f t="shared" si="31"/>
        <v>Active</v>
      </c>
      <c r="D721" s="64">
        <f t="shared" si="34"/>
        <v>16</v>
      </c>
      <c r="E721" s="64">
        <f t="shared" si="32"/>
        <v>5888.6323829043558</v>
      </c>
      <c r="F721" s="62">
        <v>0</v>
      </c>
      <c r="G721" s="45">
        <v>0.16063785657827589</v>
      </c>
      <c r="H721" s="62">
        <v>0.34740646463403868</v>
      </c>
      <c r="I721" s="62">
        <v>0.56504852443061204</v>
      </c>
      <c r="J721" s="45">
        <v>0.81904791250711395</v>
      </c>
      <c r="K721" s="45">
        <v>1.1157124205792817</v>
      </c>
      <c r="L721" s="63">
        <v>1.462908650979871</v>
      </c>
      <c r="M721" s="63">
        <v>1.8693878280693279</v>
      </c>
      <c r="N721" s="45">
        <v>2.3457940388705896</v>
      </c>
      <c r="O721" s="45">
        <v>2.9046734837168944</v>
      </c>
      <c r="P721" s="45">
        <v>3.5601846144051157</v>
      </c>
      <c r="Q721" s="45">
        <v>4.3298594196887512</v>
      </c>
      <c r="R721" s="45">
        <v>5.2330914473644619</v>
      </c>
      <c r="S721" s="45">
        <v>6.2935995791581849</v>
      </c>
      <c r="T721" s="45">
        <v>7.5381601937174638</v>
      </c>
      <c r="U721" s="45">
        <v>8.9981171327754002</v>
      </c>
      <c r="V721" s="45">
        <v>60.381380888873387</v>
      </c>
      <c r="W721" s="45">
        <v>106.49833350573525</v>
      </c>
      <c r="X721" s="45">
        <v>152.83787673840942</v>
      </c>
      <c r="Y721" s="45">
        <v>199.39634340435703</v>
      </c>
      <c r="Z721" s="45">
        <v>246.16531752630459</v>
      </c>
      <c r="AA721" s="45">
        <v>1022.3982445687421</v>
      </c>
      <c r="AB721" s="45">
        <v>1049.2035550975634</v>
      </c>
      <c r="AC721" s="45">
        <v>1076.3287447657931</v>
      </c>
      <c r="AD721" s="45">
        <v>1103.7176169893758</v>
      </c>
      <c r="AE721" s="45">
        <v>1131.2986285432157</v>
      </c>
      <c r="AF721" s="45">
        <v>1158.9842210975289</v>
      </c>
      <c r="AG721" s="45">
        <v>1186.6678555127664</v>
      </c>
      <c r="AH721" s="45">
        <v>1214.2177085387461</v>
      </c>
      <c r="AI721" s="45">
        <v>1241.4745115454828</v>
      </c>
      <c r="AJ721" s="45">
        <v>1268.2463448801543</v>
      </c>
      <c r="AK721" s="45">
        <v>1294.3014834366084</v>
      </c>
      <c r="AL721" s="45">
        <v>1319.3650656159209</v>
      </c>
      <c r="AM721" s="45">
        <v>1343.108827957599</v>
      </c>
      <c r="AN721" s="45">
        <v>1365.1455129851345</v>
      </c>
      <c r="AO721" s="45">
        <v>1385.0236804519302</v>
      </c>
      <c r="AP721" s="45">
        <v>1402.2204672795144</v>
      </c>
      <c r="AQ721" s="45">
        <v>1416.136694794885</v>
      </c>
      <c r="AR721" s="45">
        <v>1416.8522141706621</v>
      </c>
      <c r="AS721" s="45">
        <v>1412.9712702148004</v>
      </c>
      <c r="AT721" s="45">
        <v>0</v>
      </c>
      <c r="AU721" s="45">
        <v>0</v>
      </c>
    </row>
    <row r="722" spans="2:47" x14ac:dyDescent="0.25">
      <c r="B722" s="27">
        <f t="shared" si="33"/>
        <v>0</v>
      </c>
      <c r="C722" s="15" t="str">
        <f t="shared" si="31"/>
        <v>Active</v>
      </c>
      <c r="D722" s="64">
        <f t="shared" si="34"/>
        <v>17</v>
      </c>
      <c r="E722" s="64">
        <f t="shared" si="32"/>
        <v>6037.5026890020144</v>
      </c>
      <c r="F722" s="62">
        <v>0</v>
      </c>
      <c r="G722" s="45">
        <v>0.16063785657827589</v>
      </c>
      <c r="H722" s="62">
        <v>0.34740646463403868</v>
      </c>
      <c r="I722" s="62">
        <v>0.56504852443061204</v>
      </c>
      <c r="J722" s="45">
        <v>0.81904791250711395</v>
      </c>
      <c r="K722" s="45">
        <v>1.1157124205792817</v>
      </c>
      <c r="L722" s="63">
        <v>1.462908650979871</v>
      </c>
      <c r="M722" s="63">
        <v>1.8693878280693279</v>
      </c>
      <c r="N722" s="45">
        <v>2.3457940388705896</v>
      </c>
      <c r="O722" s="45">
        <v>2.9046734837168944</v>
      </c>
      <c r="P722" s="45">
        <v>3.5601846144051157</v>
      </c>
      <c r="Q722" s="45">
        <v>4.3298594196887512</v>
      </c>
      <c r="R722" s="45">
        <v>5.2330914473644619</v>
      </c>
      <c r="S722" s="45">
        <v>6.2935995791581849</v>
      </c>
      <c r="T722" s="45">
        <v>7.5381601937174638</v>
      </c>
      <c r="U722" s="45">
        <v>8.9981171327754002</v>
      </c>
      <c r="V722" s="45">
        <v>60.381380888873387</v>
      </c>
      <c r="W722" s="45">
        <v>112.78222943227333</v>
      </c>
      <c r="X722" s="45">
        <v>160.16310198453195</v>
      </c>
      <c r="Y722" s="45">
        <v>207.76932036321628</v>
      </c>
      <c r="Z722" s="45">
        <v>255.59220364134433</v>
      </c>
      <c r="AA722" s="45">
        <v>1047.4798975842689</v>
      </c>
      <c r="AB722" s="45">
        <v>1074.943058064352</v>
      </c>
      <c r="AC722" s="45">
        <v>1102.7339565023267</v>
      </c>
      <c r="AD722" s="45">
        <v>1130.7950207624153</v>
      </c>
      <c r="AE722" s="45">
        <v>1159.0529560854766</v>
      </c>
      <c r="AF722" s="45">
        <v>1187.4180603293362</v>
      </c>
      <c r="AG722" s="45">
        <v>1215.7811856088933</v>
      </c>
      <c r="AH722" s="45">
        <v>1244.0072799107797</v>
      </c>
      <c r="AI722" s="45">
        <v>1271.9331733283989</v>
      </c>
      <c r="AJ722" s="45">
        <v>1299.3622442541421</v>
      </c>
      <c r="AK722" s="45">
        <v>1326.0570889883238</v>
      </c>
      <c r="AL722" s="45">
        <v>1351.736109453512</v>
      </c>
      <c r="AM722" s="45">
        <v>1376.0629943863714</v>
      </c>
      <c r="AN722" s="45">
        <v>1398.6409902975536</v>
      </c>
      <c r="AO722" s="45">
        <v>1419.007584634161</v>
      </c>
      <c r="AP722" s="45">
        <v>1436.6270867778592</v>
      </c>
      <c r="AQ722" s="45">
        <v>1450.8856149238641</v>
      </c>
      <c r="AR722" s="45">
        <v>1451.6311883502296</v>
      </c>
      <c r="AS722" s="45">
        <v>1447.6660534006771</v>
      </c>
      <c r="AT722" s="45">
        <v>0</v>
      </c>
      <c r="AU722" s="45">
        <v>0</v>
      </c>
    </row>
    <row r="723" spans="2:47" x14ac:dyDescent="0.25">
      <c r="B723" s="27">
        <f t="shared" si="33"/>
        <v>0</v>
      </c>
      <c r="C723" s="15" t="str">
        <f t="shared" si="31"/>
        <v>Active</v>
      </c>
      <c r="D723" s="64">
        <f t="shared" si="34"/>
        <v>18</v>
      </c>
      <c r="E723" s="64">
        <f t="shared" si="32"/>
        <v>6175.6159762918796</v>
      </c>
      <c r="F723" s="62">
        <v>0</v>
      </c>
      <c r="G723" s="45">
        <v>0.16063785657827589</v>
      </c>
      <c r="H723" s="62">
        <v>0.34740646463403868</v>
      </c>
      <c r="I723" s="62">
        <v>0.56504852443061204</v>
      </c>
      <c r="J723" s="45">
        <v>0.81904791250711395</v>
      </c>
      <c r="K723" s="45">
        <v>1.1157124205792817</v>
      </c>
      <c r="L723" s="63">
        <v>1.462908650979871</v>
      </c>
      <c r="M723" s="63">
        <v>1.8693878280693279</v>
      </c>
      <c r="N723" s="45">
        <v>2.3457940388705896</v>
      </c>
      <c r="O723" s="45">
        <v>2.9046734837168944</v>
      </c>
      <c r="P723" s="45">
        <v>3.5601846144051157</v>
      </c>
      <c r="Q723" s="45">
        <v>4.3298594196887512</v>
      </c>
      <c r="R723" s="45">
        <v>5.2330914473644619</v>
      </c>
      <c r="S723" s="45">
        <v>6.2935995791581849</v>
      </c>
      <c r="T723" s="45">
        <v>7.5381601937174638</v>
      </c>
      <c r="U723" s="45">
        <v>8.9981171327754002</v>
      </c>
      <c r="V723" s="45">
        <v>60.381380888873387</v>
      </c>
      <c r="W723" s="45">
        <v>112.78222943227333</v>
      </c>
      <c r="X723" s="45">
        <v>166.18609453291788</v>
      </c>
      <c r="Y723" s="45">
        <v>214.81584698569458</v>
      </c>
      <c r="Z723" s="45">
        <v>263.66786728897455</v>
      </c>
      <c r="AA723" s="45">
        <v>1071.375500388808</v>
      </c>
      <c r="AB723" s="45">
        <v>1099.4654362543893</v>
      </c>
      <c r="AC723" s="45">
        <v>1127.8905987696139</v>
      </c>
      <c r="AD723" s="45">
        <v>1156.5921056940676</v>
      </c>
      <c r="AE723" s="45">
        <v>1185.4949940266661</v>
      </c>
      <c r="AF723" s="45">
        <v>1214.50751973397</v>
      </c>
      <c r="AG723" s="45">
        <v>1243.5180501842337</v>
      </c>
      <c r="AH723" s="45">
        <v>1272.3884579523835</v>
      </c>
      <c r="AI723" s="45">
        <v>1300.951857110093</v>
      </c>
      <c r="AJ723" s="45">
        <v>1329.007147254003</v>
      </c>
      <c r="AK723" s="45">
        <v>1356.3115154165805</v>
      </c>
      <c r="AL723" s="45">
        <v>1382.5769464376128</v>
      </c>
      <c r="AM723" s="45">
        <v>1407.4594624916481</v>
      </c>
      <c r="AN723" s="45">
        <v>1430.5532636745852</v>
      </c>
      <c r="AO723" s="45">
        <v>1451.3852890361738</v>
      </c>
      <c r="AP723" s="45">
        <v>1469.4076269268364</v>
      </c>
      <c r="AQ723" s="45">
        <v>1483.9923871669621</v>
      </c>
      <c r="AR723" s="45">
        <v>1484.7682232193977</v>
      </c>
      <c r="AS723" s="45">
        <v>1480.7243147748384</v>
      </c>
      <c r="AT723" s="45">
        <v>0</v>
      </c>
      <c r="AU723" s="45">
        <v>0</v>
      </c>
    </row>
    <row r="724" spans="2:47" x14ac:dyDescent="0.25">
      <c r="B724" s="27">
        <f t="shared" si="33"/>
        <v>0</v>
      </c>
      <c r="C724" s="15" t="str">
        <f t="shared" si="31"/>
        <v>Active</v>
      </c>
      <c r="D724" s="64">
        <f t="shared" si="34"/>
        <v>19</v>
      </c>
      <c r="E724" s="64">
        <f t="shared" si="32"/>
        <v>6303.3217194743083</v>
      </c>
      <c r="F724" s="62">
        <v>0</v>
      </c>
      <c r="G724" s="45">
        <v>0.16063785657827589</v>
      </c>
      <c r="H724" s="62">
        <v>0.34740646463403868</v>
      </c>
      <c r="I724" s="62">
        <v>0.56504852443061204</v>
      </c>
      <c r="J724" s="45">
        <v>0.81904791250711395</v>
      </c>
      <c r="K724" s="45">
        <v>1.1157124205792817</v>
      </c>
      <c r="L724" s="63">
        <v>1.462908650979871</v>
      </c>
      <c r="M724" s="63">
        <v>1.8693878280693279</v>
      </c>
      <c r="N724" s="45">
        <v>2.3457940388705896</v>
      </c>
      <c r="O724" s="45">
        <v>2.9046734837168944</v>
      </c>
      <c r="P724" s="45">
        <v>3.5601846144051157</v>
      </c>
      <c r="Q724" s="45">
        <v>4.3298594196887512</v>
      </c>
      <c r="R724" s="45">
        <v>5.2330914473644619</v>
      </c>
      <c r="S724" s="45">
        <v>6.2935995791581849</v>
      </c>
      <c r="T724" s="45">
        <v>7.5381601937174638</v>
      </c>
      <c r="U724" s="45">
        <v>8.9981171327754002</v>
      </c>
      <c r="V724" s="45">
        <v>60.381380888873387</v>
      </c>
      <c r="W724" s="45">
        <v>112.78222943227333</v>
      </c>
      <c r="X724" s="45">
        <v>166.18609453291788</v>
      </c>
      <c r="Y724" s="45">
        <v>220.57397031129432</v>
      </c>
      <c r="Z724" s="45">
        <v>270.42502906303213</v>
      </c>
      <c r="AA724" s="45">
        <v>1094.0006567607493</v>
      </c>
      <c r="AB724" s="45">
        <v>1122.6840815042731</v>
      </c>
      <c r="AC724" s="45">
        <v>1151.7098250914153</v>
      </c>
      <c r="AD724" s="45">
        <v>1181.0177652722155</v>
      </c>
      <c r="AE724" s="45">
        <v>1210.5313600120712</v>
      </c>
      <c r="AF724" s="45">
        <v>1240.1569325475355</v>
      </c>
      <c r="AG724" s="45">
        <v>1269.7804983081705</v>
      </c>
      <c r="AH724" s="45">
        <v>1299.2610187056216</v>
      </c>
      <c r="AI724" s="45">
        <v>1328.42809020952</v>
      </c>
      <c r="AJ724" s="45">
        <v>1357.0763726408113</v>
      </c>
      <c r="AK724" s="45">
        <v>1384.9579322362806</v>
      </c>
      <c r="AL724" s="45">
        <v>1411.7786788569792</v>
      </c>
      <c r="AM724" s="45">
        <v>1437.1873764688116</v>
      </c>
      <c r="AN724" s="45">
        <v>1460.7696603307136</v>
      </c>
      <c r="AO724" s="45">
        <v>1482.0424822766458</v>
      </c>
      <c r="AP724" s="45">
        <v>1500.4463592936511</v>
      </c>
      <c r="AQ724" s="45">
        <v>1515.3401370330214</v>
      </c>
      <c r="AR724" s="45">
        <v>1516.1464223503272</v>
      </c>
      <c r="AS724" s="45">
        <v>1512.0295109915323</v>
      </c>
      <c r="AT724" s="45">
        <v>0</v>
      </c>
      <c r="AU724" s="45">
        <v>0</v>
      </c>
    </row>
    <row r="725" spans="2:47" x14ac:dyDescent="0.25">
      <c r="B725" s="27">
        <f t="shared" si="33"/>
        <v>0</v>
      </c>
      <c r="C725" s="15" t="str">
        <f t="shared" si="31"/>
        <v>Active</v>
      </c>
      <c r="D725" s="64">
        <f t="shared" si="34"/>
        <v>20</v>
      </c>
      <c r="E725" s="64">
        <f t="shared" si="32"/>
        <v>6421.3498707036833</v>
      </c>
      <c r="F725" s="62">
        <v>0</v>
      </c>
      <c r="G725" s="45">
        <v>0.16063785657827589</v>
      </c>
      <c r="H725" s="62">
        <v>0.34740646463403868</v>
      </c>
      <c r="I725" s="62">
        <v>0.56504852443061204</v>
      </c>
      <c r="J725" s="45">
        <v>0.81904791250711395</v>
      </c>
      <c r="K725" s="45">
        <v>1.1157124205792817</v>
      </c>
      <c r="L725" s="63">
        <v>1.462908650979871</v>
      </c>
      <c r="M725" s="63">
        <v>1.8693878280693279</v>
      </c>
      <c r="N725" s="45">
        <v>2.3457940388705896</v>
      </c>
      <c r="O725" s="45">
        <v>2.9046734837168944</v>
      </c>
      <c r="P725" s="45">
        <v>3.5601846144051157</v>
      </c>
      <c r="Q725" s="45">
        <v>4.3298594196887512</v>
      </c>
      <c r="R725" s="45">
        <v>5.2330914473644619</v>
      </c>
      <c r="S725" s="45">
        <v>6.2935995791581849</v>
      </c>
      <c r="T725" s="45">
        <v>7.5381601937174638</v>
      </c>
      <c r="U725" s="45">
        <v>8.9981171327754002</v>
      </c>
      <c r="V725" s="45">
        <v>60.381380888873387</v>
      </c>
      <c r="W725" s="45">
        <v>112.78222943227333</v>
      </c>
      <c r="X725" s="45">
        <v>166.18609453291788</v>
      </c>
      <c r="Y725" s="45">
        <v>220.57397031129432</v>
      </c>
      <c r="Z725" s="45">
        <v>275.92120850311642</v>
      </c>
      <c r="AA725" s="45">
        <v>1115.35058542856</v>
      </c>
      <c r="AB725" s="45">
        <v>1144.5940892845917</v>
      </c>
      <c r="AC725" s="45">
        <v>1174.1866062781523</v>
      </c>
      <c r="AD725" s="45">
        <v>1204.066844532673</v>
      </c>
      <c r="AE725" s="45">
        <v>1234.1567725521888</v>
      </c>
      <c r="AF725" s="45">
        <v>1264.3608904480739</v>
      </c>
      <c r="AG725" s="45">
        <v>1294.5629950572516</v>
      </c>
      <c r="AH725" s="45">
        <v>1324.6193015349484</v>
      </c>
      <c r="AI725" s="45">
        <v>1354.3560879615923</v>
      </c>
      <c r="AJ725" s="45">
        <v>1383.5640143509647</v>
      </c>
      <c r="AK725" s="45">
        <v>1411.9903157499493</v>
      </c>
      <c r="AL725" s="45">
        <v>1439.3351704830729</v>
      </c>
      <c r="AM725" s="45">
        <v>1465.2404942387034</v>
      </c>
      <c r="AN725" s="45">
        <v>1489.283840862307</v>
      </c>
      <c r="AO725" s="45">
        <v>1510.9727382852093</v>
      </c>
      <c r="AP725" s="45">
        <v>1529.7367842394635</v>
      </c>
      <c r="AQ725" s="45">
        <v>1544.9223071826682</v>
      </c>
      <c r="AR725" s="45">
        <v>1545.759326951309</v>
      </c>
      <c r="AS725" s="45">
        <v>1541.5752912077689</v>
      </c>
      <c r="AT725" s="45">
        <v>0</v>
      </c>
      <c r="AU725" s="45">
        <v>0</v>
      </c>
    </row>
    <row r="726" spans="2:47" x14ac:dyDescent="0.25">
      <c r="B726" s="27">
        <f t="shared" si="33"/>
        <v>0</v>
      </c>
      <c r="C726" s="15" t="str">
        <f t="shared" si="31"/>
        <v>Active</v>
      </c>
      <c r="D726" s="64">
        <f t="shared" si="34"/>
        <v>21</v>
      </c>
      <c r="E726" s="64">
        <f t="shared" si="32"/>
        <v>6717.7473315832012</v>
      </c>
      <c r="F726" s="62">
        <v>0</v>
      </c>
      <c r="G726" s="45">
        <v>0.16063785657827589</v>
      </c>
      <c r="H726" s="62">
        <v>0.34740646463403868</v>
      </c>
      <c r="I726" s="62">
        <v>0.56504852443061204</v>
      </c>
      <c r="J726" s="45">
        <v>0.81904791250711395</v>
      </c>
      <c r="K726" s="45">
        <v>1.1157124205792817</v>
      </c>
      <c r="L726" s="63">
        <v>1.462908650979871</v>
      </c>
      <c r="M726" s="63">
        <v>1.8693878280693279</v>
      </c>
      <c r="N726" s="45">
        <v>2.3457940388705896</v>
      </c>
      <c r="O726" s="45">
        <v>2.9046734837168944</v>
      </c>
      <c r="P726" s="45">
        <v>3.5601846144051157</v>
      </c>
      <c r="Q726" s="45">
        <v>4.3298594196887512</v>
      </c>
      <c r="R726" s="45">
        <v>5.2330914473644619</v>
      </c>
      <c r="S726" s="45">
        <v>6.2935995791581849</v>
      </c>
      <c r="T726" s="45">
        <v>7.5381601937174638</v>
      </c>
      <c r="U726" s="45">
        <v>8.9981171327754002</v>
      </c>
      <c r="V726" s="45">
        <v>60.381380888873387</v>
      </c>
      <c r="W726" s="45">
        <v>112.78222943227333</v>
      </c>
      <c r="X726" s="45">
        <v>166.18609453291788</v>
      </c>
      <c r="Y726" s="45">
        <v>220.57397031129432</v>
      </c>
      <c r="Z726" s="45">
        <v>275.92120850311642</v>
      </c>
      <c r="AA726" s="45">
        <v>1210.7969028436905</v>
      </c>
      <c r="AB726" s="45">
        <v>1197.5913174696925</v>
      </c>
      <c r="AC726" s="45">
        <v>1228.5575852392653</v>
      </c>
      <c r="AD726" s="45">
        <v>1259.8250927632364</v>
      </c>
      <c r="AE726" s="45">
        <v>1291.312244208443</v>
      </c>
      <c r="AF726" s="45">
        <v>1322.9191748002379</v>
      </c>
      <c r="AG726" s="45">
        <v>1354.5243675282327</v>
      </c>
      <c r="AH726" s="45">
        <v>1385.9774501678144</v>
      </c>
      <c r="AI726" s="45">
        <v>1417.0967379442936</v>
      </c>
      <c r="AJ726" s="45">
        <v>1447.6632832979005</v>
      </c>
      <c r="AK726" s="45">
        <v>1477.4127014775868</v>
      </c>
      <c r="AL726" s="45">
        <v>1506.0313770244773</v>
      </c>
      <c r="AM726" s="45">
        <v>1533.1447172569058</v>
      </c>
      <c r="AN726" s="45">
        <v>1558.310774767315</v>
      </c>
      <c r="AO726" s="45">
        <v>1581.0143103797836</v>
      </c>
      <c r="AP726" s="45">
        <v>1600.6585049450741</v>
      </c>
      <c r="AQ726" s="45">
        <v>1616.5593686241468</v>
      </c>
      <c r="AR726" s="45">
        <v>1617.6044868375138</v>
      </c>
      <c r="AS726" s="45">
        <v>1613.3759782504299</v>
      </c>
      <c r="AT726" s="45">
        <v>0</v>
      </c>
      <c r="AU726" s="45">
        <v>0</v>
      </c>
    </row>
    <row r="727" spans="2:47" x14ac:dyDescent="0.25">
      <c r="B727" s="27">
        <f t="shared" si="33"/>
        <v>0</v>
      </c>
      <c r="C727" s="15" t="str">
        <f t="shared" si="31"/>
        <v>Active</v>
      </c>
      <c r="D727" s="64">
        <f t="shared" si="34"/>
        <v>22</v>
      </c>
      <c r="E727" s="64">
        <f t="shared" si="32"/>
        <v>6739.4452801706138</v>
      </c>
      <c r="F727" s="62">
        <v>0</v>
      </c>
      <c r="G727" s="45">
        <v>0.16063785657827589</v>
      </c>
      <c r="H727" s="62">
        <v>0.34740646463403868</v>
      </c>
      <c r="I727" s="62">
        <v>0.56504852443061204</v>
      </c>
      <c r="J727" s="45">
        <v>0.81904791250711395</v>
      </c>
      <c r="K727" s="45">
        <v>1.1157124205792817</v>
      </c>
      <c r="L727" s="63">
        <v>1.462908650979871</v>
      </c>
      <c r="M727" s="63">
        <v>1.8693878280693279</v>
      </c>
      <c r="N727" s="45">
        <v>2.3457940388705896</v>
      </c>
      <c r="O727" s="45">
        <v>2.9046734837168944</v>
      </c>
      <c r="P727" s="45">
        <v>3.5601846144051157</v>
      </c>
      <c r="Q727" s="45">
        <v>4.3298594196887512</v>
      </c>
      <c r="R727" s="45">
        <v>5.2330914473644619</v>
      </c>
      <c r="S727" s="45">
        <v>6.2935995791581849</v>
      </c>
      <c r="T727" s="45">
        <v>7.5381601937174638</v>
      </c>
      <c r="U727" s="45">
        <v>8.9981171327754002</v>
      </c>
      <c r="V727" s="45">
        <v>60.381380888873387</v>
      </c>
      <c r="W727" s="45">
        <v>112.78222943227333</v>
      </c>
      <c r="X727" s="45">
        <v>166.18609453291788</v>
      </c>
      <c r="Y727" s="45">
        <v>220.57397031129432</v>
      </c>
      <c r="Z727" s="45">
        <v>275.92120850311642</v>
      </c>
      <c r="AA727" s="45">
        <v>1210.7969028436905</v>
      </c>
      <c r="AB727" s="45">
        <v>1242.5465419956329</v>
      </c>
      <c r="AC727" s="45">
        <v>1229.9682943162738</v>
      </c>
      <c r="AD727" s="45">
        <v>1261.271705209537</v>
      </c>
      <c r="AE727" s="45">
        <v>1292.7950122333559</v>
      </c>
      <c r="AF727" s="45">
        <v>1324.4382359419064</v>
      </c>
      <c r="AG727" s="45">
        <v>1356.0797197911297</v>
      </c>
      <c r="AH727" s="45">
        <v>1387.5689188893232</v>
      </c>
      <c r="AI727" s="45">
        <v>1418.7239398396187</v>
      </c>
      <c r="AJ727" s="45">
        <v>1449.3255836725325</v>
      </c>
      <c r="AK727" s="45">
        <v>1479.1091620533898</v>
      </c>
      <c r="AL727" s="45">
        <v>1507.7606994098128</v>
      </c>
      <c r="AM727" s="45">
        <v>1534.9051729286525</v>
      </c>
      <c r="AN727" s="45">
        <v>1560.1001277298269</v>
      </c>
      <c r="AO727" s="45">
        <v>1582.8297330065536</v>
      </c>
      <c r="AP727" s="45">
        <v>1602.4964843033451</v>
      </c>
      <c r="AQ727" s="45">
        <v>1618.4156063799026</v>
      </c>
      <c r="AR727" s="45">
        <v>1619.4619246654256</v>
      </c>
      <c r="AS727" s="45">
        <v>1615.2285606319892</v>
      </c>
      <c r="AT727" s="45">
        <v>0</v>
      </c>
      <c r="AU727" s="45">
        <v>0</v>
      </c>
    </row>
    <row r="728" spans="2:47" x14ac:dyDescent="0.25">
      <c r="B728" s="27">
        <f t="shared" si="33"/>
        <v>0</v>
      </c>
      <c r="C728" s="15" t="str">
        <f t="shared" si="31"/>
        <v>Active</v>
      </c>
      <c r="D728" s="64">
        <f t="shared" si="34"/>
        <v>23</v>
      </c>
      <c r="E728" s="64">
        <f t="shared" si="32"/>
        <v>6758.3277736626042</v>
      </c>
      <c r="F728" s="62">
        <v>0</v>
      </c>
      <c r="G728" s="45">
        <v>0.16063785657827589</v>
      </c>
      <c r="H728" s="62">
        <v>0.34740646463403868</v>
      </c>
      <c r="I728" s="62">
        <v>0.56504852443061204</v>
      </c>
      <c r="J728" s="45">
        <v>0.81904791250711395</v>
      </c>
      <c r="K728" s="45">
        <v>1.1157124205792817</v>
      </c>
      <c r="L728" s="63">
        <v>1.462908650979871</v>
      </c>
      <c r="M728" s="63">
        <v>1.8693878280693279</v>
      </c>
      <c r="N728" s="45">
        <v>2.3457940388705896</v>
      </c>
      <c r="O728" s="45">
        <v>2.9046734837168944</v>
      </c>
      <c r="P728" s="45">
        <v>3.5601846144051157</v>
      </c>
      <c r="Q728" s="45">
        <v>4.3298594196887512</v>
      </c>
      <c r="R728" s="45">
        <v>5.2330914473644619</v>
      </c>
      <c r="S728" s="45">
        <v>6.2935995791581849</v>
      </c>
      <c r="T728" s="45">
        <v>7.5381601937174638</v>
      </c>
      <c r="U728" s="45">
        <v>8.9981171327754002</v>
      </c>
      <c r="V728" s="45">
        <v>60.381380888873387</v>
      </c>
      <c r="W728" s="45">
        <v>112.78222943227333</v>
      </c>
      <c r="X728" s="45">
        <v>166.18609453291788</v>
      </c>
      <c r="Y728" s="45">
        <v>220.57397031129432</v>
      </c>
      <c r="Z728" s="45">
        <v>275.92120850311642</v>
      </c>
      <c r="AA728" s="45">
        <v>1210.7969028436905</v>
      </c>
      <c r="AB728" s="45">
        <v>1242.5465419956329</v>
      </c>
      <c r="AC728" s="45">
        <v>1274.675222601709</v>
      </c>
      <c r="AD728" s="45">
        <v>1262.3377639709634</v>
      </c>
      <c r="AE728" s="45">
        <v>1293.8877152915688</v>
      </c>
      <c r="AF728" s="45">
        <v>1325.5576846535221</v>
      </c>
      <c r="AG728" s="45">
        <v>1357.2259126855749</v>
      </c>
      <c r="AH728" s="45">
        <v>1388.741727251673</v>
      </c>
      <c r="AI728" s="45">
        <v>1419.9230812140461</v>
      </c>
      <c r="AJ728" s="45">
        <v>1450.5505903306951</v>
      </c>
      <c r="AK728" s="45">
        <v>1480.3593425456661</v>
      </c>
      <c r="AL728" s="45">
        <v>1509.035096906483</v>
      </c>
      <c r="AM728" s="45">
        <v>1536.2025136212255</v>
      </c>
      <c r="AN728" s="45">
        <v>1561.4187638357503</v>
      </c>
      <c r="AO728" s="45">
        <v>1584.1675807500242</v>
      </c>
      <c r="AP728" s="45">
        <v>1603.8509548826742</v>
      </c>
      <c r="AQ728" s="45">
        <v>1619.7835322040403</v>
      </c>
      <c r="AR728" s="45">
        <v>1620.8307348642552</v>
      </c>
      <c r="AS728" s="45">
        <v>1616.5937926844135</v>
      </c>
      <c r="AT728" s="45">
        <v>0</v>
      </c>
      <c r="AU728" s="45">
        <v>0</v>
      </c>
    </row>
    <row r="729" spans="2:47" x14ac:dyDescent="0.25">
      <c r="B729" s="27">
        <f t="shared" si="33"/>
        <v>0</v>
      </c>
      <c r="C729" s="15" t="str">
        <f t="shared" si="31"/>
        <v>Active</v>
      </c>
      <c r="D729" s="64">
        <f t="shared" si="34"/>
        <v>24</v>
      </c>
      <c r="E729" s="64">
        <f t="shared" si="32"/>
        <v>6774.0802361118604</v>
      </c>
      <c r="F729" s="62">
        <v>0</v>
      </c>
      <c r="G729" s="45">
        <v>0.16063785657827589</v>
      </c>
      <c r="H729" s="62">
        <v>0.34740646463403868</v>
      </c>
      <c r="I729" s="62">
        <v>0.56504852443061204</v>
      </c>
      <c r="J729" s="45">
        <v>0.81904791250711395</v>
      </c>
      <c r="K729" s="45">
        <v>1.1157124205792817</v>
      </c>
      <c r="L729" s="63">
        <v>1.462908650979871</v>
      </c>
      <c r="M729" s="63">
        <v>1.8693878280693279</v>
      </c>
      <c r="N729" s="45">
        <v>2.3457940388705896</v>
      </c>
      <c r="O729" s="45">
        <v>2.9046734837168944</v>
      </c>
      <c r="P729" s="45">
        <v>3.5601846144051157</v>
      </c>
      <c r="Q729" s="45">
        <v>4.3298594196887512</v>
      </c>
      <c r="R729" s="45">
        <v>5.2330914473644619</v>
      </c>
      <c r="S729" s="45">
        <v>6.2935995791581849</v>
      </c>
      <c r="T729" s="45">
        <v>7.5381601937174638</v>
      </c>
      <c r="U729" s="45">
        <v>8.9981171327754002</v>
      </c>
      <c r="V729" s="45">
        <v>60.381380888873387</v>
      </c>
      <c r="W729" s="45">
        <v>112.78222943227333</v>
      </c>
      <c r="X729" s="45">
        <v>166.18609453291788</v>
      </c>
      <c r="Y729" s="45">
        <v>220.57397031129432</v>
      </c>
      <c r="Z729" s="45">
        <v>275.92120850311642</v>
      </c>
      <c r="AA729" s="45">
        <v>1210.7969028436905</v>
      </c>
      <c r="AB729" s="45">
        <v>1242.5465419956329</v>
      </c>
      <c r="AC729" s="45">
        <v>1274.675222601709</v>
      </c>
      <c r="AD729" s="45">
        <v>1307.1164509105606</v>
      </c>
      <c r="AE729" s="45">
        <v>1294.3978789961825</v>
      </c>
      <c r="AF729" s="45">
        <v>1326.0803354300074</v>
      </c>
      <c r="AG729" s="45">
        <v>1357.7610498473475</v>
      </c>
      <c r="AH729" s="45">
        <v>1389.2892907040139</v>
      </c>
      <c r="AI729" s="45">
        <v>1420.4829390833322</v>
      </c>
      <c r="AJ729" s="45">
        <v>1451.1225242428475</v>
      </c>
      <c r="AK729" s="45">
        <v>1480.9430296751034</v>
      </c>
      <c r="AL729" s="45">
        <v>1509.6300905263556</v>
      </c>
      <c r="AM729" s="45">
        <v>1536.8082190129096</v>
      </c>
      <c r="AN729" s="45">
        <v>1562.0344116787569</v>
      </c>
      <c r="AO729" s="45">
        <v>1584.7921981663369</v>
      </c>
      <c r="AP729" s="45">
        <v>1604.4833332066362</v>
      </c>
      <c r="AQ729" s="45">
        <v>1620.4221925434929</v>
      </c>
      <c r="AR729" s="45">
        <v>1621.4698081025879</v>
      </c>
      <c r="AS729" s="45">
        <v>1617.2311953495632</v>
      </c>
      <c r="AT729" s="45">
        <v>0</v>
      </c>
      <c r="AU729" s="45">
        <v>0</v>
      </c>
    </row>
    <row r="730" spans="2:47" x14ac:dyDescent="0.25">
      <c r="B730" s="27">
        <f t="shared" si="33"/>
        <v>0</v>
      </c>
      <c r="C730" s="15" t="str">
        <f t="shared" si="31"/>
        <v>Active</v>
      </c>
      <c r="D730" s="64">
        <f t="shared" si="34"/>
        <v>25</v>
      </c>
      <c r="E730" s="64">
        <f t="shared" si="32"/>
        <v>6796.4599714089072</v>
      </c>
      <c r="F730" s="62">
        <v>0</v>
      </c>
      <c r="G730" s="45">
        <v>0.16063785657827589</v>
      </c>
      <c r="H730" s="62">
        <v>0.34740646463403868</v>
      </c>
      <c r="I730" s="62">
        <v>0.56504852443061204</v>
      </c>
      <c r="J730" s="45">
        <v>0.81904791250711395</v>
      </c>
      <c r="K730" s="45">
        <v>1.1157124205792817</v>
      </c>
      <c r="L730" s="63">
        <v>1.462908650979871</v>
      </c>
      <c r="M730" s="63">
        <v>1.8693878280693279</v>
      </c>
      <c r="N730" s="45">
        <v>2.3457940388705896</v>
      </c>
      <c r="O730" s="45">
        <v>2.9046734837168944</v>
      </c>
      <c r="P730" s="45">
        <v>3.5601846144051157</v>
      </c>
      <c r="Q730" s="45">
        <v>4.3298594196887512</v>
      </c>
      <c r="R730" s="45">
        <v>5.2330914473644619</v>
      </c>
      <c r="S730" s="45">
        <v>6.2935995791581849</v>
      </c>
      <c r="T730" s="45">
        <v>7.5381601937174638</v>
      </c>
      <c r="U730" s="45">
        <v>8.9981171327754002</v>
      </c>
      <c r="V730" s="45">
        <v>60.381380888873387</v>
      </c>
      <c r="W730" s="45">
        <v>112.78222943227333</v>
      </c>
      <c r="X730" s="45">
        <v>166.18609453291788</v>
      </c>
      <c r="Y730" s="45">
        <v>220.57397031129432</v>
      </c>
      <c r="Z730" s="45">
        <v>275.92120850311642</v>
      </c>
      <c r="AA730" s="45">
        <v>1210.7969028436905</v>
      </c>
      <c r="AB730" s="45">
        <v>1242.5465419956329</v>
      </c>
      <c r="AC730" s="45">
        <v>1274.675222601709</v>
      </c>
      <c r="AD730" s="45">
        <v>1307.1164509105606</v>
      </c>
      <c r="AE730" s="45">
        <v>1339.7855681418021</v>
      </c>
      <c r="AF730" s="45">
        <v>1328.8176441351316</v>
      </c>
      <c r="AG730" s="45">
        <v>1360.5637542099157</v>
      </c>
      <c r="AH730" s="45">
        <v>1392.1570759865297</v>
      </c>
      <c r="AI730" s="45">
        <v>1423.4151146165532</v>
      </c>
      <c r="AJ730" s="45">
        <v>1454.1179463237606</v>
      </c>
      <c r="AK730" s="45">
        <v>1484.0000075508881</v>
      </c>
      <c r="AL730" s="45">
        <v>1512.7462845290179</v>
      </c>
      <c r="AM730" s="45">
        <v>1539.9805143886995</v>
      </c>
      <c r="AN730" s="45">
        <v>1565.2587792216216</v>
      </c>
      <c r="AO730" s="45">
        <v>1588.0635425667854</v>
      </c>
      <c r="AP730" s="45">
        <v>1607.7953242511223</v>
      </c>
      <c r="AQ730" s="45">
        <v>1623.7670847458098</v>
      </c>
      <c r="AR730" s="45">
        <v>1624.8168628037465</v>
      </c>
      <c r="AS730" s="45">
        <v>1620.5695006625617</v>
      </c>
      <c r="AT730" s="45">
        <v>0</v>
      </c>
      <c r="AU730" s="45">
        <v>0</v>
      </c>
    </row>
    <row r="731" spans="2:47" x14ac:dyDescent="0.25">
      <c r="B731" s="27">
        <f t="shared" si="33"/>
        <v>0</v>
      </c>
      <c r="C731" s="15" t="str">
        <f t="shared" si="31"/>
        <v>Active</v>
      </c>
      <c r="D731" s="64">
        <f t="shared" si="34"/>
        <v>26</v>
      </c>
      <c r="E731" s="64">
        <f t="shared" si="32"/>
        <v>6816.3630226507503</v>
      </c>
      <c r="F731" s="62">
        <v>0</v>
      </c>
      <c r="G731" s="45">
        <v>0.16063785657827589</v>
      </c>
      <c r="H731" s="62">
        <v>0.34740646463403868</v>
      </c>
      <c r="I731" s="62">
        <v>0.56504852443061204</v>
      </c>
      <c r="J731" s="45">
        <v>0.81904791250711395</v>
      </c>
      <c r="K731" s="45">
        <v>1.1157124205792817</v>
      </c>
      <c r="L731" s="63">
        <v>1.462908650979871</v>
      </c>
      <c r="M731" s="63">
        <v>1.8693878280693279</v>
      </c>
      <c r="N731" s="45">
        <v>2.3457940388705896</v>
      </c>
      <c r="O731" s="45">
        <v>2.9046734837168944</v>
      </c>
      <c r="P731" s="45">
        <v>3.5601846144051157</v>
      </c>
      <c r="Q731" s="45">
        <v>4.3298594196887512</v>
      </c>
      <c r="R731" s="45">
        <v>5.2330914473644619</v>
      </c>
      <c r="S731" s="45">
        <v>6.2935995791581849</v>
      </c>
      <c r="T731" s="45">
        <v>7.5381601937174638</v>
      </c>
      <c r="U731" s="45">
        <v>8.9981171327754002</v>
      </c>
      <c r="V731" s="45">
        <v>60.381380888873387</v>
      </c>
      <c r="W731" s="45">
        <v>112.78222943227333</v>
      </c>
      <c r="X731" s="45">
        <v>166.18609453291788</v>
      </c>
      <c r="Y731" s="45">
        <v>220.57397031129432</v>
      </c>
      <c r="Z731" s="45">
        <v>275.92120850311642</v>
      </c>
      <c r="AA731" s="45">
        <v>1210.7969028436905</v>
      </c>
      <c r="AB731" s="45">
        <v>1242.5465419956329</v>
      </c>
      <c r="AC731" s="45">
        <v>1274.675222601709</v>
      </c>
      <c r="AD731" s="45">
        <v>1307.1164509105606</v>
      </c>
      <c r="AE731" s="45">
        <v>1339.7855681418021</v>
      </c>
      <c r="AF731" s="45">
        <v>1372.5789607934021</v>
      </c>
      <c r="AG731" s="45">
        <v>1363.1578109906018</v>
      </c>
      <c r="AH731" s="45">
        <v>1394.8113687321422</v>
      </c>
      <c r="AI731" s="45">
        <v>1426.1290040747845</v>
      </c>
      <c r="AJ731" s="45">
        <v>1456.8903739346731</v>
      </c>
      <c r="AK731" s="45">
        <v>1486.8294084299089</v>
      </c>
      <c r="AL731" s="45">
        <v>1515.63049318495</v>
      </c>
      <c r="AM731" s="45">
        <v>1542.9166479459202</v>
      </c>
      <c r="AN731" s="45">
        <v>1568.2431084286907</v>
      </c>
      <c r="AO731" s="45">
        <v>1591.0913514349907</v>
      </c>
      <c r="AP731" s="45">
        <v>1610.8607538202427</v>
      </c>
      <c r="AQ731" s="45">
        <v>1626.8629661430659</v>
      </c>
      <c r="AR731" s="45">
        <v>1627.9147457124211</v>
      </c>
      <c r="AS731" s="45">
        <v>1623.6592855320755</v>
      </c>
      <c r="AT731" s="45">
        <v>0</v>
      </c>
      <c r="AU731" s="45">
        <v>0</v>
      </c>
    </row>
    <row r="732" spans="2:47" x14ac:dyDescent="0.25">
      <c r="B732" s="27">
        <f t="shared" si="33"/>
        <v>0</v>
      </c>
      <c r="C732" s="15" t="str">
        <f t="shared" si="31"/>
        <v>Active</v>
      </c>
      <c r="D732" s="64">
        <f t="shared" si="34"/>
        <v>27</v>
      </c>
      <c r="E732" s="64">
        <f t="shared" si="32"/>
        <v>6834.1923609256255</v>
      </c>
      <c r="F732" s="62">
        <v>0</v>
      </c>
      <c r="G732" s="45">
        <v>0.16063785657827589</v>
      </c>
      <c r="H732" s="62">
        <v>0.34740646463403868</v>
      </c>
      <c r="I732" s="62">
        <v>0.56504852443061204</v>
      </c>
      <c r="J732" s="45">
        <v>0.81904791250711395</v>
      </c>
      <c r="K732" s="45">
        <v>1.1157124205792817</v>
      </c>
      <c r="L732" s="63">
        <v>1.462908650979871</v>
      </c>
      <c r="M732" s="63">
        <v>1.8693878280693279</v>
      </c>
      <c r="N732" s="45">
        <v>2.3457940388705896</v>
      </c>
      <c r="O732" s="45">
        <v>2.9046734837168944</v>
      </c>
      <c r="P732" s="45">
        <v>3.5601846144051157</v>
      </c>
      <c r="Q732" s="45">
        <v>4.3298594196887512</v>
      </c>
      <c r="R732" s="45">
        <v>5.2330914473644619</v>
      </c>
      <c r="S732" s="45">
        <v>6.2935995791581849</v>
      </c>
      <c r="T732" s="45">
        <v>7.5381601937174638</v>
      </c>
      <c r="U732" s="45">
        <v>8.9981171327754002</v>
      </c>
      <c r="V732" s="45">
        <v>60.381380888873387</v>
      </c>
      <c r="W732" s="45">
        <v>112.78222943227333</v>
      </c>
      <c r="X732" s="45">
        <v>166.18609453291788</v>
      </c>
      <c r="Y732" s="45">
        <v>220.57397031129432</v>
      </c>
      <c r="Z732" s="45">
        <v>275.92120850311642</v>
      </c>
      <c r="AA732" s="45">
        <v>1210.7969028436905</v>
      </c>
      <c r="AB732" s="45">
        <v>1242.5465419956329</v>
      </c>
      <c r="AC732" s="45">
        <v>1274.675222601709</v>
      </c>
      <c r="AD732" s="45">
        <v>1307.1164509105606</v>
      </c>
      <c r="AE732" s="45">
        <v>1339.7855681418021</v>
      </c>
      <c r="AF732" s="45">
        <v>1372.5789607934021</v>
      </c>
      <c r="AG732" s="45">
        <v>1405.3705503452104</v>
      </c>
      <c r="AH732" s="45">
        <v>1397.3203637412084</v>
      </c>
      <c r="AI732" s="45">
        <v>1428.6943334330908</v>
      </c>
      <c r="AJ732" s="45">
        <v>1459.5110370285515</v>
      </c>
      <c r="AK732" s="45">
        <v>1489.5039260376011</v>
      </c>
      <c r="AL732" s="45">
        <v>1518.3568183556763</v>
      </c>
      <c r="AM732" s="45">
        <v>1545.6920556145717</v>
      </c>
      <c r="AN732" s="45">
        <v>1571.0640734855115</v>
      </c>
      <c r="AO732" s="45">
        <v>1593.9534160476037</v>
      </c>
      <c r="AP732" s="45">
        <v>1613.7583797517759</v>
      </c>
      <c r="AQ732" s="45">
        <v>1629.7893769495665</v>
      </c>
      <c r="AR732" s="45">
        <v>1630.843048466284</v>
      </c>
      <c r="AS732" s="45">
        <v>1626.5799335387853</v>
      </c>
      <c r="AT732" s="45">
        <v>0</v>
      </c>
      <c r="AU732" s="45">
        <v>0</v>
      </c>
    </row>
    <row r="733" spans="2:47" x14ac:dyDescent="0.25">
      <c r="B733" s="27">
        <f t="shared" si="33"/>
        <v>0</v>
      </c>
      <c r="C733" s="15" t="str">
        <f t="shared" si="31"/>
        <v>Active</v>
      </c>
      <c r="D733" s="64">
        <f t="shared" si="34"/>
        <v>28</v>
      </c>
      <c r="E733" s="64">
        <f t="shared" si="32"/>
        <v>6849.9398249471224</v>
      </c>
      <c r="F733" s="62">
        <v>0</v>
      </c>
      <c r="G733" s="45">
        <v>0.16063785657827589</v>
      </c>
      <c r="H733" s="62">
        <v>0.34740646463403868</v>
      </c>
      <c r="I733" s="62">
        <v>0.56504852443061204</v>
      </c>
      <c r="J733" s="45">
        <v>0.81904791250711395</v>
      </c>
      <c r="K733" s="45">
        <v>1.1157124205792817</v>
      </c>
      <c r="L733" s="63">
        <v>1.462908650979871</v>
      </c>
      <c r="M733" s="63">
        <v>1.8693878280693279</v>
      </c>
      <c r="N733" s="45">
        <v>2.3457940388705896</v>
      </c>
      <c r="O733" s="45">
        <v>2.9046734837168944</v>
      </c>
      <c r="P733" s="45">
        <v>3.5601846144051157</v>
      </c>
      <c r="Q733" s="45">
        <v>4.3298594196887512</v>
      </c>
      <c r="R733" s="45">
        <v>5.2330914473644619</v>
      </c>
      <c r="S733" s="45">
        <v>6.2935995791581849</v>
      </c>
      <c r="T733" s="45">
        <v>7.5381601937174638</v>
      </c>
      <c r="U733" s="45">
        <v>8.9981171327754002</v>
      </c>
      <c r="V733" s="45">
        <v>60.381380888873387</v>
      </c>
      <c r="W733" s="45">
        <v>112.78222943227333</v>
      </c>
      <c r="X733" s="45">
        <v>166.18609453291788</v>
      </c>
      <c r="Y733" s="45">
        <v>220.57397031129432</v>
      </c>
      <c r="Z733" s="45">
        <v>275.92120850311642</v>
      </c>
      <c r="AA733" s="45">
        <v>1210.7969028436905</v>
      </c>
      <c r="AB733" s="45">
        <v>1242.5465419956329</v>
      </c>
      <c r="AC733" s="45">
        <v>1274.675222601709</v>
      </c>
      <c r="AD733" s="45">
        <v>1307.1164509105606</v>
      </c>
      <c r="AE733" s="45">
        <v>1339.7855681418021</v>
      </c>
      <c r="AF733" s="45">
        <v>1372.5789607934021</v>
      </c>
      <c r="AG733" s="45">
        <v>1405.3705503452104</v>
      </c>
      <c r="AH733" s="45">
        <v>1438.0043198948165</v>
      </c>
      <c r="AI733" s="45">
        <v>1431.0358244152826</v>
      </c>
      <c r="AJ733" s="45">
        <v>1461.9030335890754</v>
      </c>
      <c r="AK733" s="45">
        <v>1491.9450780245172</v>
      </c>
      <c r="AL733" s="45">
        <v>1520.8452574253449</v>
      </c>
      <c r="AM733" s="45">
        <v>1548.2252944780382</v>
      </c>
      <c r="AN733" s="45">
        <v>1573.6388946172453</v>
      </c>
      <c r="AO733" s="45">
        <v>1596.5657505843699</v>
      </c>
      <c r="AP733" s="45">
        <v>1616.403172696776</v>
      </c>
      <c r="AQ733" s="45">
        <v>1632.4604431389516</v>
      </c>
      <c r="AR733" s="45">
        <v>1633.5158415207493</v>
      </c>
      <c r="AS733" s="45">
        <v>1629.2457397627404</v>
      </c>
      <c r="AT733" s="45">
        <v>0</v>
      </c>
      <c r="AU733" s="45">
        <v>0</v>
      </c>
    </row>
    <row r="734" spans="2:47" x14ac:dyDescent="0.25">
      <c r="B734" s="27">
        <f t="shared" si="33"/>
        <v>0</v>
      </c>
      <c r="C734" s="15" t="str">
        <f t="shared" si="31"/>
        <v>Active</v>
      </c>
      <c r="D734" s="64">
        <f t="shared" si="34"/>
        <v>29</v>
      </c>
      <c r="E734" s="64">
        <f t="shared" si="32"/>
        <v>6863.5332725838271</v>
      </c>
      <c r="F734" s="62">
        <v>0</v>
      </c>
      <c r="G734" s="45">
        <v>0.16063785657827589</v>
      </c>
      <c r="H734" s="62">
        <v>0.34740646463403868</v>
      </c>
      <c r="I734" s="62">
        <v>0.56504852443061204</v>
      </c>
      <c r="J734" s="45">
        <v>0.81904791250711395</v>
      </c>
      <c r="K734" s="45">
        <v>1.1157124205792817</v>
      </c>
      <c r="L734" s="63">
        <v>1.462908650979871</v>
      </c>
      <c r="M734" s="63">
        <v>1.8693878280693279</v>
      </c>
      <c r="N734" s="45">
        <v>2.3457940388705896</v>
      </c>
      <c r="O734" s="45">
        <v>2.9046734837168944</v>
      </c>
      <c r="P734" s="45">
        <v>3.5601846144051157</v>
      </c>
      <c r="Q734" s="45">
        <v>4.3298594196887512</v>
      </c>
      <c r="R734" s="45">
        <v>5.2330914473644619</v>
      </c>
      <c r="S734" s="45">
        <v>6.2935995791581849</v>
      </c>
      <c r="T734" s="45">
        <v>7.5381601937174638</v>
      </c>
      <c r="U734" s="45">
        <v>8.9981171327754002</v>
      </c>
      <c r="V734" s="45">
        <v>60.381380888873387</v>
      </c>
      <c r="W734" s="45">
        <v>112.78222943227333</v>
      </c>
      <c r="X734" s="45">
        <v>166.18609453291788</v>
      </c>
      <c r="Y734" s="45">
        <v>220.57397031129432</v>
      </c>
      <c r="Z734" s="45">
        <v>275.92120850311642</v>
      </c>
      <c r="AA734" s="45">
        <v>1210.7969028436905</v>
      </c>
      <c r="AB734" s="45">
        <v>1242.5465419956329</v>
      </c>
      <c r="AC734" s="45">
        <v>1274.675222601709</v>
      </c>
      <c r="AD734" s="45">
        <v>1307.1164509105606</v>
      </c>
      <c r="AE734" s="45">
        <v>1339.7855681418021</v>
      </c>
      <c r="AF734" s="45">
        <v>1372.5789607934021</v>
      </c>
      <c r="AG734" s="45">
        <v>1405.3705503452104</v>
      </c>
      <c r="AH734" s="45">
        <v>1438.0043198948165</v>
      </c>
      <c r="AI734" s="45">
        <v>1470.2917645781401</v>
      </c>
      <c r="AJ734" s="45">
        <v>1463.924244403267</v>
      </c>
      <c r="AK734" s="45">
        <v>1494.007824633969</v>
      </c>
      <c r="AL734" s="45">
        <v>1522.9479611002073</v>
      </c>
      <c r="AM734" s="45">
        <v>1550.3658534864708</v>
      </c>
      <c r="AN734" s="45">
        <v>1575.8145901855239</v>
      </c>
      <c r="AO734" s="45">
        <v>1598.7731445677632</v>
      </c>
      <c r="AP734" s="45">
        <v>1618.6379936785256</v>
      </c>
      <c r="AQ734" s="45">
        <v>1634.7174647235584</v>
      </c>
      <c r="AR734" s="45">
        <v>1635.7743222873767</v>
      </c>
      <c r="AS734" s="45">
        <v>1631.4983167343466</v>
      </c>
      <c r="AT734" s="45">
        <v>0</v>
      </c>
      <c r="AU734" s="45">
        <v>0</v>
      </c>
    </row>
    <row r="735" spans="2:47" x14ac:dyDescent="0.25">
      <c r="B735" s="27">
        <f t="shared" si="33"/>
        <v>0</v>
      </c>
      <c r="C735" s="15" t="str">
        <f t="shared" si="31"/>
        <v>Active</v>
      </c>
      <c r="D735" s="64">
        <f t="shared" si="34"/>
        <v>30</v>
      </c>
      <c r="E735" s="64">
        <f t="shared" si="32"/>
        <v>6878.1380933237197</v>
      </c>
      <c r="F735" s="62">
        <v>0</v>
      </c>
      <c r="G735" s="45">
        <v>0.16063785657827589</v>
      </c>
      <c r="H735" s="62">
        <v>0.34740646463403868</v>
      </c>
      <c r="I735" s="62">
        <v>0.56504852443061204</v>
      </c>
      <c r="J735" s="45">
        <v>0.81904791250711395</v>
      </c>
      <c r="K735" s="45">
        <v>1.1157124205792817</v>
      </c>
      <c r="L735" s="63">
        <v>1.462908650979871</v>
      </c>
      <c r="M735" s="63">
        <v>1.8693878280693279</v>
      </c>
      <c r="N735" s="45">
        <v>2.3457940388705896</v>
      </c>
      <c r="O735" s="45">
        <v>2.9046734837168944</v>
      </c>
      <c r="P735" s="45">
        <v>3.5601846144051157</v>
      </c>
      <c r="Q735" s="45">
        <v>4.3298594196887512</v>
      </c>
      <c r="R735" s="45">
        <v>5.2330914473644619</v>
      </c>
      <c r="S735" s="45">
        <v>6.2935995791581849</v>
      </c>
      <c r="T735" s="45">
        <v>7.5381601937174638</v>
      </c>
      <c r="U735" s="45">
        <v>8.9981171327754002</v>
      </c>
      <c r="V735" s="45">
        <v>60.381380888873387</v>
      </c>
      <c r="W735" s="45">
        <v>112.78222943227333</v>
      </c>
      <c r="X735" s="45">
        <v>166.18609453291788</v>
      </c>
      <c r="Y735" s="45">
        <v>220.57397031129432</v>
      </c>
      <c r="Z735" s="45">
        <v>275.92120850311642</v>
      </c>
      <c r="AA735" s="45">
        <v>1210.7969028436905</v>
      </c>
      <c r="AB735" s="45">
        <v>1242.5465419956329</v>
      </c>
      <c r="AC735" s="45">
        <v>1274.675222601709</v>
      </c>
      <c r="AD735" s="45">
        <v>1307.1164509105606</v>
      </c>
      <c r="AE735" s="45">
        <v>1339.7855681418021</v>
      </c>
      <c r="AF735" s="45">
        <v>1372.5789607934021</v>
      </c>
      <c r="AG735" s="45">
        <v>1405.3705503452104</v>
      </c>
      <c r="AH735" s="45">
        <v>1438.0043198948165</v>
      </c>
      <c r="AI735" s="45">
        <v>1470.2917645781401</v>
      </c>
      <c r="AJ735" s="45">
        <v>1502.0057179742978</v>
      </c>
      <c r="AK735" s="45">
        <v>1497.3391972947825</v>
      </c>
      <c r="AL735" s="45">
        <v>1526.343865136181</v>
      </c>
      <c r="AM735" s="45">
        <v>1553.8228945630988</v>
      </c>
      <c r="AN735" s="45">
        <v>1579.3283774346241</v>
      </c>
      <c r="AO735" s="45">
        <v>1602.3381253241125</v>
      </c>
      <c r="AP735" s="45">
        <v>1622.2472695276767</v>
      </c>
      <c r="AQ735" s="45">
        <v>1638.3625949433203</v>
      </c>
      <c r="AR735" s="45">
        <v>1639.4218091121954</v>
      </c>
      <c r="AS735" s="45">
        <v>1635.1362688246331</v>
      </c>
      <c r="AT735" s="45">
        <v>0</v>
      </c>
      <c r="AU735" s="45">
        <v>0</v>
      </c>
    </row>
    <row r="736" spans="2:47" x14ac:dyDescent="0.25">
      <c r="B736" s="27">
        <f t="shared" si="33"/>
        <v>0</v>
      </c>
      <c r="C736" s="15" t="str">
        <f t="shared" si="31"/>
        <v>Active</v>
      </c>
      <c r="D736" s="64">
        <f t="shared" si="34"/>
        <v>31</v>
      </c>
      <c r="E736" s="64">
        <f t="shared" si="32"/>
        <v>6890.7049838760013</v>
      </c>
      <c r="F736" s="62">
        <v>0</v>
      </c>
      <c r="G736" s="45">
        <v>0.16063785657827589</v>
      </c>
      <c r="H736" s="62">
        <v>0.34740646463403868</v>
      </c>
      <c r="I736" s="62">
        <v>0.56504852443061204</v>
      </c>
      <c r="J736" s="45">
        <v>0.81904791250711395</v>
      </c>
      <c r="K736" s="45">
        <v>1.1157124205792817</v>
      </c>
      <c r="L736" s="63">
        <v>1.462908650979871</v>
      </c>
      <c r="M736" s="63">
        <v>1.8693878280693279</v>
      </c>
      <c r="N736" s="45">
        <v>2.3457940388705896</v>
      </c>
      <c r="O736" s="45">
        <v>2.9046734837168944</v>
      </c>
      <c r="P736" s="45">
        <v>3.5601846144051157</v>
      </c>
      <c r="Q736" s="45">
        <v>4.3298594196887512</v>
      </c>
      <c r="R736" s="45">
        <v>5.2330914473644619</v>
      </c>
      <c r="S736" s="45">
        <v>6.2935995791581849</v>
      </c>
      <c r="T736" s="45">
        <v>7.5381601937174638</v>
      </c>
      <c r="U736" s="45">
        <v>8.9981171327754002</v>
      </c>
      <c r="V736" s="45">
        <v>60.381380888873387</v>
      </c>
      <c r="W736" s="45">
        <v>112.78222943227333</v>
      </c>
      <c r="X736" s="45">
        <v>166.18609453291788</v>
      </c>
      <c r="Y736" s="45">
        <v>220.57397031129432</v>
      </c>
      <c r="Z736" s="45">
        <v>275.92120850311642</v>
      </c>
      <c r="AA736" s="45">
        <v>1210.7969028436905</v>
      </c>
      <c r="AB736" s="45">
        <v>1242.5465419956329</v>
      </c>
      <c r="AC736" s="45">
        <v>1274.675222601709</v>
      </c>
      <c r="AD736" s="45">
        <v>1307.1164509105606</v>
      </c>
      <c r="AE736" s="45">
        <v>1339.7855681418021</v>
      </c>
      <c r="AF736" s="45">
        <v>1372.5789607934021</v>
      </c>
      <c r="AG736" s="45">
        <v>1405.3705503452104</v>
      </c>
      <c r="AH736" s="45">
        <v>1438.0043198948165</v>
      </c>
      <c r="AI736" s="45">
        <v>1470.2917645781401</v>
      </c>
      <c r="AJ736" s="45">
        <v>1502.0057179742978</v>
      </c>
      <c r="AK736" s="45">
        <v>1532.8718708482616</v>
      </c>
      <c r="AL736" s="45">
        <v>1529.5234659519519</v>
      </c>
      <c r="AM736" s="45">
        <v>1557.0597382756889</v>
      </c>
      <c r="AN736" s="45">
        <v>1582.6183528536385</v>
      </c>
      <c r="AO736" s="45">
        <v>1605.676033463159</v>
      </c>
      <c r="AP736" s="45">
        <v>1625.6266513690762</v>
      </c>
      <c r="AQ736" s="45">
        <v>1641.7755473994471</v>
      </c>
      <c r="AR736" s="45">
        <v>1642.8369680686478</v>
      </c>
      <c r="AS736" s="45">
        <v>1638.5425003645935</v>
      </c>
      <c r="AT736" s="45">
        <v>0</v>
      </c>
      <c r="AU736" s="45">
        <v>0</v>
      </c>
    </row>
    <row r="737" spans="2:47" x14ac:dyDescent="0.25">
      <c r="B737" s="27">
        <f t="shared" si="33"/>
        <v>0</v>
      </c>
      <c r="C737" s="15" t="str">
        <f t="shared" si="31"/>
        <v>Active</v>
      </c>
      <c r="D737" s="64">
        <f t="shared" si="34"/>
        <v>32</v>
      </c>
      <c r="E737" s="64">
        <f t="shared" si="32"/>
        <v>6901.4115718490739</v>
      </c>
      <c r="F737" s="62">
        <v>0</v>
      </c>
      <c r="G737" s="45">
        <v>0.16063785657827589</v>
      </c>
      <c r="H737" s="62">
        <v>0.34740646463403868</v>
      </c>
      <c r="I737" s="62">
        <v>0.56504852443061204</v>
      </c>
      <c r="J737" s="45">
        <v>0.81904791250711395</v>
      </c>
      <c r="K737" s="45">
        <v>1.1157124205792817</v>
      </c>
      <c r="L737" s="63">
        <v>1.462908650979871</v>
      </c>
      <c r="M737" s="63">
        <v>1.8693878280693279</v>
      </c>
      <c r="N737" s="45">
        <v>2.3457940388705896</v>
      </c>
      <c r="O737" s="45">
        <v>2.9046734837168944</v>
      </c>
      <c r="P737" s="45">
        <v>3.5601846144051157</v>
      </c>
      <c r="Q737" s="45">
        <v>4.3298594196887512</v>
      </c>
      <c r="R737" s="45">
        <v>5.2330914473644619</v>
      </c>
      <c r="S737" s="45">
        <v>6.2935995791581849</v>
      </c>
      <c r="T737" s="45">
        <v>7.5381601937174638</v>
      </c>
      <c r="U737" s="45">
        <v>8.9981171327754002</v>
      </c>
      <c r="V737" s="45">
        <v>60.381380888873387</v>
      </c>
      <c r="W737" s="45">
        <v>112.78222943227333</v>
      </c>
      <c r="X737" s="45">
        <v>166.18609453291788</v>
      </c>
      <c r="Y737" s="45">
        <v>220.57397031129432</v>
      </c>
      <c r="Z737" s="45">
        <v>275.92120850311642</v>
      </c>
      <c r="AA737" s="45">
        <v>1210.7969028436905</v>
      </c>
      <c r="AB737" s="45">
        <v>1242.5465419956329</v>
      </c>
      <c r="AC737" s="45">
        <v>1274.675222601709</v>
      </c>
      <c r="AD737" s="45">
        <v>1307.1164509105606</v>
      </c>
      <c r="AE737" s="45">
        <v>1339.7855681418021</v>
      </c>
      <c r="AF737" s="45">
        <v>1372.5789607934021</v>
      </c>
      <c r="AG737" s="45">
        <v>1405.3705503452104</v>
      </c>
      <c r="AH737" s="45">
        <v>1438.0043198948165</v>
      </c>
      <c r="AI737" s="45">
        <v>1470.2917645781401</v>
      </c>
      <c r="AJ737" s="45">
        <v>1502.0057179742978</v>
      </c>
      <c r="AK737" s="45">
        <v>1532.8718708482616</v>
      </c>
      <c r="AL737" s="45">
        <v>1562.5648352331536</v>
      </c>
      <c r="AM737" s="45">
        <v>1560.0603305761695</v>
      </c>
      <c r="AN737" s="45">
        <v>1585.6681988726687</v>
      </c>
      <c r="AO737" s="45">
        <v>1608.7703136790301</v>
      </c>
      <c r="AP737" s="45">
        <v>1628.759378196215</v>
      </c>
      <c r="AQ737" s="45">
        <v>1644.9393945824072</v>
      </c>
      <c r="AR737" s="45">
        <v>1646.0028607034358</v>
      </c>
      <c r="AS737" s="45">
        <v>1641.7001171789932</v>
      </c>
      <c r="AT737" s="45">
        <v>0</v>
      </c>
      <c r="AU737" s="45">
        <v>0</v>
      </c>
    </row>
    <row r="738" spans="2:47" x14ac:dyDescent="0.25">
      <c r="B738" s="27">
        <f t="shared" si="33"/>
        <v>0</v>
      </c>
      <c r="C738" s="15" t="str">
        <f t="shared" si="31"/>
        <v>Active</v>
      </c>
      <c r="D738" s="64">
        <f t="shared" si="34"/>
        <v>33</v>
      </c>
      <c r="E738" s="64">
        <f t="shared" si="32"/>
        <v>6910.2374591167572</v>
      </c>
      <c r="F738" s="62">
        <v>0</v>
      </c>
      <c r="G738" s="45">
        <v>0.16063785657827589</v>
      </c>
      <c r="H738" s="62">
        <v>0.34740646463403868</v>
      </c>
      <c r="I738" s="62">
        <v>0.56504852443061204</v>
      </c>
      <c r="J738" s="45">
        <v>0.81904791250711395</v>
      </c>
      <c r="K738" s="45">
        <v>1.1157124205792817</v>
      </c>
      <c r="L738" s="63">
        <v>1.462908650979871</v>
      </c>
      <c r="M738" s="63">
        <v>1.8693878280693279</v>
      </c>
      <c r="N738" s="45">
        <v>2.3457940388705896</v>
      </c>
      <c r="O738" s="45">
        <v>2.9046734837168944</v>
      </c>
      <c r="P738" s="45">
        <v>3.5601846144051157</v>
      </c>
      <c r="Q738" s="45">
        <v>4.3298594196887512</v>
      </c>
      <c r="R738" s="45">
        <v>5.2330914473644619</v>
      </c>
      <c r="S738" s="45">
        <v>6.2935995791581849</v>
      </c>
      <c r="T738" s="45">
        <v>7.5381601937174638</v>
      </c>
      <c r="U738" s="45">
        <v>8.9981171327754002</v>
      </c>
      <c r="V738" s="45">
        <v>60.381380888873387</v>
      </c>
      <c r="W738" s="45">
        <v>112.78222943227333</v>
      </c>
      <c r="X738" s="45">
        <v>166.18609453291788</v>
      </c>
      <c r="Y738" s="45">
        <v>220.57397031129432</v>
      </c>
      <c r="Z738" s="45">
        <v>275.92120850311642</v>
      </c>
      <c r="AA738" s="45">
        <v>1210.7969028436905</v>
      </c>
      <c r="AB738" s="45">
        <v>1242.5465419956329</v>
      </c>
      <c r="AC738" s="45">
        <v>1274.675222601709</v>
      </c>
      <c r="AD738" s="45">
        <v>1307.1164509105606</v>
      </c>
      <c r="AE738" s="45">
        <v>1339.7855681418021</v>
      </c>
      <c r="AF738" s="45">
        <v>1372.5789607934021</v>
      </c>
      <c r="AG738" s="45">
        <v>1405.3705503452104</v>
      </c>
      <c r="AH738" s="45">
        <v>1438.0043198948165</v>
      </c>
      <c r="AI738" s="45">
        <v>1470.2917645781401</v>
      </c>
      <c r="AJ738" s="45">
        <v>1502.0057179742978</v>
      </c>
      <c r="AK738" s="45">
        <v>1532.8718708482616</v>
      </c>
      <c r="AL738" s="45">
        <v>1562.5648352331536</v>
      </c>
      <c r="AM738" s="45">
        <v>1590.695956974196</v>
      </c>
      <c r="AN738" s="45">
        <v>1588.2663898197777</v>
      </c>
      <c r="AO738" s="45">
        <v>1611.4063585135993</v>
      </c>
      <c r="AP738" s="45">
        <v>1631.4281760408444</v>
      </c>
      <c r="AQ738" s="45">
        <v>1647.6347041349263</v>
      </c>
      <c r="AR738" s="45">
        <v>1648.6999127945578</v>
      </c>
      <c r="AS738" s="45">
        <v>1644.3901190251268</v>
      </c>
      <c r="AT738" s="45">
        <v>0</v>
      </c>
      <c r="AU738" s="45">
        <v>0</v>
      </c>
    </row>
    <row r="739" spans="2:47" x14ac:dyDescent="0.25">
      <c r="B739" s="27">
        <f t="shared" si="33"/>
        <v>0</v>
      </c>
      <c r="C739" s="15" t="str">
        <f t="shared" si="31"/>
        <v>Active</v>
      </c>
      <c r="D739" s="64">
        <f t="shared" si="34"/>
        <v>34</v>
      </c>
      <c r="E739" s="64">
        <f t="shared" si="32"/>
        <v>6917.037050965866</v>
      </c>
      <c r="F739" s="62">
        <v>0</v>
      </c>
      <c r="G739" s="45">
        <v>0.16063785657827589</v>
      </c>
      <c r="H739" s="62">
        <v>0.34740646463403868</v>
      </c>
      <c r="I739" s="62">
        <v>0.56504852443061204</v>
      </c>
      <c r="J739" s="45">
        <v>0.81904791250711395</v>
      </c>
      <c r="K739" s="45">
        <v>1.1157124205792817</v>
      </c>
      <c r="L739" s="63">
        <v>1.462908650979871</v>
      </c>
      <c r="M739" s="63">
        <v>1.8693878280693279</v>
      </c>
      <c r="N739" s="45">
        <v>2.3457940388705896</v>
      </c>
      <c r="O739" s="45">
        <v>2.9046734837168944</v>
      </c>
      <c r="P739" s="45">
        <v>3.5601846144051157</v>
      </c>
      <c r="Q739" s="45">
        <v>4.3298594196887512</v>
      </c>
      <c r="R739" s="45">
        <v>5.2330914473644619</v>
      </c>
      <c r="S739" s="45">
        <v>6.2935995791581849</v>
      </c>
      <c r="T739" s="45">
        <v>7.5381601937174638</v>
      </c>
      <c r="U739" s="45">
        <v>8.9981171327754002</v>
      </c>
      <c r="V739" s="45">
        <v>60.381380888873387</v>
      </c>
      <c r="W739" s="45">
        <v>112.78222943227333</v>
      </c>
      <c r="X739" s="45">
        <v>166.18609453291788</v>
      </c>
      <c r="Y739" s="45">
        <v>220.57397031129432</v>
      </c>
      <c r="Z739" s="45">
        <v>275.92120850311642</v>
      </c>
      <c r="AA739" s="45">
        <v>1210.7969028436905</v>
      </c>
      <c r="AB739" s="45">
        <v>1242.5465419956329</v>
      </c>
      <c r="AC739" s="45">
        <v>1274.675222601709</v>
      </c>
      <c r="AD739" s="45">
        <v>1307.1164509105606</v>
      </c>
      <c r="AE739" s="45">
        <v>1339.7855681418021</v>
      </c>
      <c r="AF739" s="45">
        <v>1372.5789607934021</v>
      </c>
      <c r="AG739" s="45">
        <v>1405.3705503452104</v>
      </c>
      <c r="AH739" s="45">
        <v>1438.0043198948165</v>
      </c>
      <c r="AI739" s="45">
        <v>1470.2917645781401</v>
      </c>
      <c r="AJ739" s="45">
        <v>1502.0057179742978</v>
      </c>
      <c r="AK739" s="45">
        <v>1532.8718708482616</v>
      </c>
      <c r="AL739" s="45">
        <v>1562.5648352331536</v>
      </c>
      <c r="AM739" s="45">
        <v>1590.695956974196</v>
      </c>
      <c r="AN739" s="45">
        <v>1616.8066988266758</v>
      </c>
      <c r="AO739" s="45">
        <v>1613.0375952689537</v>
      </c>
      <c r="AP739" s="45">
        <v>1633.0796810075578</v>
      </c>
      <c r="AQ739" s="45">
        <v>1649.3026150715953</v>
      </c>
      <c r="AR739" s="45">
        <v>1650.3689020486286</v>
      </c>
      <c r="AS739" s="45">
        <v>1646.0547454479552</v>
      </c>
      <c r="AT739" s="45">
        <v>0</v>
      </c>
      <c r="AU739" s="45">
        <v>0</v>
      </c>
    </row>
    <row r="740" spans="2:47" x14ac:dyDescent="0.25">
      <c r="B740" s="27">
        <f t="shared" si="33"/>
        <v>0</v>
      </c>
      <c r="C740" s="15" t="str">
        <f t="shared" si="31"/>
        <v>Active</v>
      </c>
      <c r="D740" s="64">
        <f t="shared" si="34"/>
        <v>35</v>
      </c>
      <c r="E740" s="64">
        <f t="shared" si="32"/>
        <v>6924.9002059058139</v>
      </c>
      <c r="F740" s="62">
        <v>0</v>
      </c>
      <c r="G740" s="45">
        <v>0.16063785657827589</v>
      </c>
      <c r="H740" s="62">
        <v>0.34740646463403868</v>
      </c>
      <c r="I740" s="62">
        <v>0.56504852443061204</v>
      </c>
      <c r="J740" s="45">
        <v>0.81904791250711395</v>
      </c>
      <c r="K740" s="45">
        <v>1.1157124205792817</v>
      </c>
      <c r="L740" s="63">
        <v>1.462908650979871</v>
      </c>
      <c r="M740" s="63">
        <v>1.8693878280693279</v>
      </c>
      <c r="N740" s="45">
        <v>2.3457940388705896</v>
      </c>
      <c r="O740" s="45">
        <v>2.9046734837168944</v>
      </c>
      <c r="P740" s="45">
        <v>3.5601846144051157</v>
      </c>
      <c r="Q740" s="45">
        <v>4.3298594196887512</v>
      </c>
      <c r="R740" s="45">
        <v>5.2330914473644619</v>
      </c>
      <c r="S740" s="45">
        <v>6.2935995791581849</v>
      </c>
      <c r="T740" s="45">
        <v>7.5381601937174638</v>
      </c>
      <c r="U740" s="45">
        <v>8.9981171327754002</v>
      </c>
      <c r="V740" s="45">
        <v>60.381380888873387</v>
      </c>
      <c r="W740" s="45">
        <v>112.78222943227333</v>
      </c>
      <c r="X740" s="45">
        <v>166.18609453291788</v>
      </c>
      <c r="Y740" s="45">
        <v>220.57397031129432</v>
      </c>
      <c r="Z740" s="45">
        <v>275.92120850311642</v>
      </c>
      <c r="AA740" s="45">
        <v>1210.7969028436905</v>
      </c>
      <c r="AB740" s="45">
        <v>1242.5465419956329</v>
      </c>
      <c r="AC740" s="45">
        <v>1274.675222601709</v>
      </c>
      <c r="AD740" s="45">
        <v>1307.1164509105606</v>
      </c>
      <c r="AE740" s="45">
        <v>1339.7855681418021</v>
      </c>
      <c r="AF740" s="45">
        <v>1372.5789607934021</v>
      </c>
      <c r="AG740" s="45">
        <v>1405.3705503452104</v>
      </c>
      <c r="AH740" s="45">
        <v>1438.0043198948165</v>
      </c>
      <c r="AI740" s="45">
        <v>1470.2917645781401</v>
      </c>
      <c r="AJ740" s="45">
        <v>1502.0057179742978</v>
      </c>
      <c r="AK740" s="45">
        <v>1532.8718708482616</v>
      </c>
      <c r="AL740" s="45">
        <v>1562.5648352331536</v>
      </c>
      <c r="AM740" s="45">
        <v>1590.695956974196</v>
      </c>
      <c r="AN740" s="45">
        <v>1616.8066988266758</v>
      </c>
      <c r="AO740" s="45">
        <v>1640.3624805485665</v>
      </c>
      <c r="AP740" s="45">
        <v>1637.5706078387352</v>
      </c>
      <c r="AQ740" s="45">
        <v>1653.8381545513262</v>
      </c>
      <c r="AR740" s="45">
        <v>1654.9073737899328</v>
      </c>
      <c r="AS740" s="45">
        <v>1650.5813533703306</v>
      </c>
      <c r="AT740" s="45">
        <v>0</v>
      </c>
      <c r="AU740" s="45">
        <v>0</v>
      </c>
    </row>
    <row r="741" spans="2:47" x14ac:dyDescent="0.25">
      <c r="B741" s="27">
        <f t="shared" si="33"/>
        <v>0</v>
      </c>
      <c r="C741" s="15" t="str">
        <f t="shared" si="31"/>
        <v>Active</v>
      </c>
      <c r="D741" s="64">
        <f t="shared" si="34"/>
        <v>36</v>
      </c>
      <c r="E741" s="64">
        <f t="shared" si="32"/>
        <v>6930.8708369480391</v>
      </c>
      <c r="F741" s="62">
        <v>0</v>
      </c>
      <c r="G741" s="45">
        <v>0.16063785657827589</v>
      </c>
      <c r="H741" s="62">
        <v>0.34740646463403868</v>
      </c>
      <c r="I741" s="62">
        <v>0.56504852443061204</v>
      </c>
      <c r="J741" s="45">
        <v>0.81904791250711395</v>
      </c>
      <c r="K741" s="45">
        <v>1.1157124205792817</v>
      </c>
      <c r="L741" s="63">
        <v>1.462908650979871</v>
      </c>
      <c r="M741" s="63">
        <v>1.8693878280693279</v>
      </c>
      <c r="N741" s="45">
        <v>2.3457940388705896</v>
      </c>
      <c r="O741" s="45">
        <v>2.9046734837168944</v>
      </c>
      <c r="P741" s="45">
        <v>3.5601846144051157</v>
      </c>
      <c r="Q741" s="45">
        <v>4.3298594196887512</v>
      </c>
      <c r="R741" s="45">
        <v>5.2330914473644619</v>
      </c>
      <c r="S741" s="45">
        <v>6.2935995791581849</v>
      </c>
      <c r="T741" s="45">
        <v>7.5381601937174638</v>
      </c>
      <c r="U741" s="45">
        <v>8.9981171327754002</v>
      </c>
      <c r="V741" s="45">
        <v>60.381380888873387</v>
      </c>
      <c r="W741" s="45">
        <v>112.78222943227333</v>
      </c>
      <c r="X741" s="45">
        <v>166.18609453291788</v>
      </c>
      <c r="Y741" s="45">
        <v>220.57397031129432</v>
      </c>
      <c r="Z741" s="45">
        <v>275.92120850311642</v>
      </c>
      <c r="AA741" s="45">
        <v>1210.7969028436905</v>
      </c>
      <c r="AB741" s="45">
        <v>1242.5465419956329</v>
      </c>
      <c r="AC741" s="45">
        <v>1274.675222601709</v>
      </c>
      <c r="AD741" s="45">
        <v>1307.1164509105606</v>
      </c>
      <c r="AE741" s="45">
        <v>1339.7855681418021</v>
      </c>
      <c r="AF741" s="45">
        <v>1372.5789607934021</v>
      </c>
      <c r="AG741" s="45">
        <v>1405.3705503452104</v>
      </c>
      <c r="AH741" s="45">
        <v>1438.0043198948165</v>
      </c>
      <c r="AI741" s="45">
        <v>1470.2917645781401</v>
      </c>
      <c r="AJ741" s="45">
        <v>1502.0057179742978</v>
      </c>
      <c r="AK741" s="45">
        <v>1532.8718708482616</v>
      </c>
      <c r="AL741" s="45">
        <v>1562.5648352331536</v>
      </c>
      <c r="AM741" s="45">
        <v>1590.695956974196</v>
      </c>
      <c r="AN741" s="45">
        <v>1616.8066988266758</v>
      </c>
      <c r="AO741" s="45">
        <v>1640.3624805485665</v>
      </c>
      <c r="AP741" s="45">
        <v>1660.74407957265</v>
      </c>
      <c r="AQ741" s="45">
        <v>1658.0249583515661</v>
      </c>
      <c r="AR741" s="45">
        <v>1659.0968843914152</v>
      </c>
      <c r="AS741" s="45">
        <v>1654.7599123568179</v>
      </c>
      <c r="AT741" s="45">
        <v>0</v>
      </c>
      <c r="AU741" s="45">
        <v>0</v>
      </c>
    </row>
    <row r="742" spans="2:47" x14ac:dyDescent="0.25">
      <c r="B742" s="27">
        <f t="shared" si="33"/>
        <v>0</v>
      </c>
      <c r="C742" s="15" t="str">
        <f t="shared" si="31"/>
        <v>Active</v>
      </c>
      <c r="D742" s="64">
        <f t="shared" si="34"/>
        <v>37</v>
      </c>
      <c r="E742" s="64">
        <f t="shared" si="32"/>
        <v>6935.2717956977567</v>
      </c>
      <c r="F742" s="62">
        <v>0</v>
      </c>
      <c r="G742" s="45">
        <v>0.16063785657827589</v>
      </c>
      <c r="H742" s="62">
        <v>0.34740646463403868</v>
      </c>
      <c r="I742" s="62">
        <v>0.56504852443061204</v>
      </c>
      <c r="J742" s="45">
        <v>0.81904791250711395</v>
      </c>
      <c r="K742" s="45">
        <v>1.1157124205792817</v>
      </c>
      <c r="L742" s="63">
        <v>1.462908650979871</v>
      </c>
      <c r="M742" s="63">
        <v>1.8693878280693279</v>
      </c>
      <c r="N742" s="45">
        <v>2.3457940388705896</v>
      </c>
      <c r="O742" s="45">
        <v>2.9046734837168944</v>
      </c>
      <c r="P742" s="45">
        <v>3.5601846144051157</v>
      </c>
      <c r="Q742" s="45">
        <v>4.3298594196887512</v>
      </c>
      <c r="R742" s="45">
        <v>5.2330914473644619</v>
      </c>
      <c r="S742" s="45">
        <v>6.2935995791581849</v>
      </c>
      <c r="T742" s="45">
        <v>7.5381601937174638</v>
      </c>
      <c r="U742" s="45">
        <v>8.9981171327754002</v>
      </c>
      <c r="V742" s="45">
        <v>60.381380888873387</v>
      </c>
      <c r="W742" s="45">
        <v>112.78222943227333</v>
      </c>
      <c r="X742" s="45">
        <v>166.18609453291788</v>
      </c>
      <c r="Y742" s="45">
        <v>220.57397031129432</v>
      </c>
      <c r="Z742" s="45">
        <v>275.92120850311642</v>
      </c>
      <c r="AA742" s="45">
        <v>1210.7969028436905</v>
      </c>
      <c r="AB742" s="45">
        <v>1242.5465419956329</v>
      </c>
      <c r="AC742" s="45">
        <v>1274.675222601709</v>
      </c>
      <c r="AD742" s="45">
        <v>1307.1164509105606</v>
      </c>
      <c r="AE742" s="45">
        <v>1339.7855681418021</v>
      </c>
      <c r="AF742" s="45">
        <v>1372.5789607934021</v>
      </c>
      <c r="AG742" s="45">
        <v>1405.3705503452104</v>
      </c>
      <c r="AH742" s="45">
        <v>1438.0043198948165</v>
      </c>
      <c r="AI742" s="45">
        <v>1470.2917645781401</v>
      </c>
      <c r="AJ742" s="45">
        <v>1502.0057179742978</v>
      </c>
      <c r="AK742" s="45">
        <v>1532.8718708482616</v>
      </c>
      <c r="AL742" s="45">
        <v>1562.5648352331536</v>
      </c>
      <c r="AM742" s="45">
        <v>1590.695956974196</v>
      </c>
      <c r="AN742" s="45">
        <v>1616.8066988266758</v>
      </c>
      <c r="AO742" s="45">
        <v>1640.3624805485665</v>
      </c>
      <c r="AP742" s="45">
        <v>1660.74407957265</v>
      </c>
      <c r="AQ742" s="45">
        <v>1677.2418304255202</v>
      </c>
      <c r="AR742" s="45">
        <v>1663.1566728227556</v>
      </c>
      <c r="AS742" s="45">
        <v>1658.8090882741703</v>
      </c>
      <c r="AT742" s="45">
        <v>0</v>
      </c>
      <c r="AU742" s="45">
        <v>0</v>
      </c>
    </row>
    <row r="743" spans="2:47" x14ac:dyDescent="0.25">
      <c r="B743" s="27">
        <f t="shared" si="33"/>
        <v>0</v>
      </c>
      <c r="C743" s="15" t="str">
        <f t="shared" si="31"/>
        <v>Active</v>
      </c>
      <c r="D743" s="64">
        <f t="shared" si="34"/>
        <v>38</v>
      </c>
      <c r="E743" s="64">
        <f t="shared" si="32"/>
        <v>6938.1502170611566</v>
      </c>
      <c r="F743" s="62">
        <v>0</v>
      </c>
      <c r="G743" s="45">
        <v>0.16063785657827589</v>
      </c>
      <c r="H743" s="62">
        <v>0.34740646463403868</v>
      </c>
      <c r="I743" s="62">
        <v>0.56504852443061204</v>
      </c>
      <c r="J743" s="45">
        <v>0.81904791250711395</v>
      </c>
      <c r="K743" s="45">
        <v>1.1157124205792817</v>
      </c>
      <c r="L743" s="63">
        <v>1.462908650979871</v>
      </c>
      <c r="M743" s="63">
        <v>1.8693878280693279</v>
      </c>
      <c r="N743" s="45">
        <v>2.3457940388705896</v>
      </c>
      <c r="O743" s="45">
        <v>2.9046734837168944</v>
      </c>
      <c r="P743" s="45">
        <v>3.5601846144051157</v>
      </c>
      <c r="Q743" s="45">
        <v>4.3298594196887512</v>
      </c>
      <c r="R743" s="45">
        <v>5.2330914473644619</v>
      </c>
      <c r="S743" s="45">
        <v>6.2935995791581849</v>
      </c>
      <c r="T743" s="45">
        <v>7.5381601937174638</v>
      </c>
      <c r="U743" s="45">
        <v>8.9981171327754002</v>
      </c>
      <c r="V743" s="45">
        <v>60.381380888873387</v>
      </c>
      <c r="W743" s="45">
        <v>112.78222943227333</v>
      </c>
      <c r="X743" s="45">
        <v>166.18609453291788</v>
      </c>
      <c r="Y743" s="45">
        <v>220.57397031129432</v>
      </c>
      <c r="Z743" s="45">
        <v>275.92120850311642</v>
      </c>
      <c r="AA743" s="45">
        <v>1210.7969028436905</v>
      </c>
      <c r="AB743" s="45">
        <v>1242.5465419956329</v>
      </c>
      <c r="AC743" s="45">
        <v>1274.675222601709</v>
      </c>
      <c r="AD743" s="45">
        <v>1307.1164509105606</v>
      </c>
      <c r="AE743" s="45">
        <v>1339.7855681418021</v>
      </c>
      <c r="AF743" s="45">
        <v>1372.5789607934021</v>
      </c>
      <c r="AG743" s="45">
        <v>1405.3705503452104</v>
      </c>
      <c r="AH743" s="45">
        <v>1438.0043198948165</v>
      </c>
      <c r="AI743" s="45">
        <v>1470.2917645781401</v>
      </c>
      <c r="AJ743" s="45">
        <v>1502.0057179742978</v>
      </c>
      <c r="AK743" s="45">
        <v>1532.8718708482616</v>
      </c>
      <c r="AL743" s="45">
        <v>1562.5648352331536</v>
      </c>
      <c r="AM743" s="45">
        <v>1590.695956974196</v>
      </c>
      <c r="AN743" s="45">
        <v>1616.8066988266758</v>
      </c>
      <c r="AO743" s="45">
        <v>1640.3624805485665</v>
      </c>
      <c r="AP743" s="45">
        <v>1660.74407957265</v>
      </c>
      <c r="AQ743" s="45">
        <v>1677.2418304255202</v>
      </c>
      <c r="AR743" s="45">
        <v>1678.3261803227285</v>
      </c>
      <c r="AS743" s="45">
        <v>1662.1744631417816</v>
      </c>
      <c r="AT743" s="45">
        <v>0</v>
      </c>
      <c r="AU743" s="45">
        <v>0</v>
      </c>
    </row>
    <row r="744" spans="2:47" x14ac:dyDescent="0.25">
      <c r="B744" s="27">
        <f t="shared" si="33"/>
        <v>0</v>
      </c>
      <c r="C744" s="15" t="str">
        <f t="shared" si="31"/>
        <v>Active</v>
      </c>
      <c r="D744" s="64">
        <f t="shared" si="34"/>
        <v>39</v>
      </c>
      <c r="E744" s="64">
        <f t="shared" si="32"/>
        <v>6939.9053872729237</v>
      </c>
      <c r="F744" s="62">
        <v>0</v>
      </c>
      <c r="G744" s="45">
        <v>0.16063785657827589</v>
      </c>
      <c r="H744" s="62">
        <v>0.34740646463403868</v>
      </c>
      <c r="I744" s="62">
        <v>0.56504852443061204</v>
      </c>
      <c r="J744" s="45">
        <v>0.81904791250711395</v>
      </c>
      <c r="K744" s="45">
        <v>1.1157124205792817</v>
      </c>
      <c r="L744" s="63">
        <v>1.462908650979871</v>
      </c>
      <c r="M744" s="63">
        <v>1.8693878280693279</v>
      </c>
      <c r="N744" s="45">
        <v>2.3457940388705896</v>
      </c>
      <c r="O744" s="45">
        <v>2.9046734837168944</v>
      </c>
      <c r="P744" s="45">
        <v>3.5601846144051157</v>
      </c>
      <c r="Q744" s="45">
        <v>4.3298594196887512</v>
      </c>
      <c r="R744" s="45">
        <v>5.2330914473644619</v>
      </c>
      <c r="S744" s="45">
        <v>6.2935995791581849</v>
      </c>
      <c r="T744" s="45">
        <v>7.5381601937174638</v>
      </c>
      <c r="U744" s="45">
        <v>8.9981171327754002</v>
      </c>
      <c r="V744" s="45">
        <v>60.381380888873387</v>
      </c>
      <c r="W744" s="45">
        <v>112.78222943227333</v>
      </c>
      <c r="X744" s="45">
        <v>166.18609453291788</v>
      </c>
      <c r="Y744" s="45">
        <v>220.57397031129432</v>
      </c>
      <c r="Z744" s="45">
        <v>275.92120850311642</v>
      </c>
      <c r="AA744" s="45">
        <v>1210.7969028436905</v>
      </c>
      <c r="AB744" s="45">
        <v>1242.5465419956329</v>
      </c>
      <c r="AC744" s="45">
        <v>1274.675222601709</v>
      </c>
      <c r="AD744" s="45">
        <v>1307.1164509105606</v>
      </c>
      <c r="AE744" s="45">
        <v>1339.7855681418021</v>
      </c>
      <c r="AF744" s="45">
        <v>1372.5789607934021</v>
      </c>
      <c r="AG744" s="45">
        <v>1405.3705503452104</v>
      </c>
      <c r="AH744" s="45">
        <v>1438.0043198948165</v>
      </c>
      <c r="AI744" s="45">
        <v>1470.2917645781401</v>
      </c>
      <c r="AJ744" s="45">
        <v>1502.0057179742978</v>
      </c>
      <c r="AK744" s="45">
        <v>1532.8718708482616</v>
      </c>
      <c r="AL744" s="45">
        <v>1562.5648352331536</v>
      </c>
      <c r="AM744" s="45">
        <v>1590.695956974196</v>
      </c>
      <c r="AN744" s="45">
        <v>1616.8066988266758</v>
      </c>
      <c r="AO744" s="45">
        <v>1640.3624805485665</v>
      </c>
      <c r="AP744" s="45">
        <v>1660.74407957265</v>
      </c>
      <c r="AQ744" s="45">
        <v>1677.2418304255202</v>
      </c>
      <c r="AR744" s="45">
        <v>1678.3261803227285</v>
      </c>
      <c r="AS744" s="45">
        <v>1673.9389418332403</v>
      </c>
      <c r="AT744" s="45">
        <v>0</v>
      </c>
      <c r="AU744" s="45">
        <v>0</v>
      </c>
    </row>
    <row r="745" spans="2:47" x14ac:dyDescent="0.25">
      <c r="B745" s="27">
        <f t="shared" si="33"/>
        <v>0</v>
      </c>
      <c r="C745" s="15" t="str">
        <f t="shared" si="31"/>
        <v>Active</v>
      </c>
      <c r="D745" s="64">
        <f t="shared" si="34"/>
        <v>40</v>
      </c>
      <c r="E745" s="64">
        <f t="shared" si="32"/>
        <v>0</v>
      </c>
      <c r="F745" s="62">
        <v>0</v>
      </c>
      <c r="G745" s="45">
        <v>0</v>
      </c>
      <c r="H745" s="62">
        <v>0</v>
      </c>
      <c r="I745" s="62">
        <v>0</v>
      </c>
      <c r="J745" s="45">
        <v>0</v>
      </c>
      <c r="K745" s="45">
        <v>0</v>
      </c>
      <c r="L745" s="63">
        <v>0</v>
      </c>
      <c r="M745" s="63">
        <v>0</v>
      </c>
      <c r="N745" s="45">
        <v>0</v>
      </c>
      <c r="O745" s="45">
        <v>0</v>
      </c>
      <c r="P745" s="45">
        <v>0</v>
      </c>
      <c r="Q745" s="45">
        <v>0</v>
      </c>
      <c r="R745" s="45">
        <v>0</v>
      </c>
      <c r="S745" s="45">
        <v>0</v>
      </c>
      <c r="T745" s="45">
        <v>0</v>
      </c>
      <c r="U745" s="45">
        <v>0</v>
      </c>
      <c r="V745" s="45">
        <v>0</v>
      </c>
      <c r="W745" s="45">
        <v>0</v>
      </c>
      <c r="X745" s="45">
        <v>0</v>
      </c>
      <c r="Y745" s="45">
        <v>0</v>
      </c>
      <c r="Z745" s="45">
        <v>0</v>
      </c>
      <c r="AA745" s="45">
        <v>0</v>
      </c>
      <c r="AB745" s="45">
        <v>0</v>
      </c>
      <c r="AC745" s="45">
        <v>0</v>
      </c>
      <c r="AD745" s="45">
        <v>0</v>
      </c>
      <c r="AE745" s="45">
        <v>0</v>
      </c>
      <c r="AF745" s="45">
        <v>0</v>
      </c>
      <c r="AG745" s="45">
        <v>0</v>
      </c>
      <c r="AH745" s="45">
        <v>0</v>
      </c>
      <c r="AI745" s="45">
        <v>0</v>
      </c>
      <c r="AJ745" s="45">
        <v>0</v>
      </c>
      <c r="AK745" s="45">
        <v>0</v>
      </c>
      <c r="AL745" s="45">
        <v>0</v>
      </c>
      <c r="AM745" s="45">
        <v>0</v>
      </c>
      <c r="AN745" s="45">
        <v>0</v>
      </c>
      <c r="AO745" s="45">
        <v>0</v>
      </c>
      <c r="AP745" s="45">
        <v>0</v>
      </c>
      <c r="AQ745" s="45">
        <v>0</v>
      </c>
      <c r="AR745" s="45">
        <v>0</v>
      </c>
      <c r="AS745" s="45">
        <v>0</v>
      </c>
      <c r="AT745" s="45">
        <v>0</v>
      </c>
      <c r="AU745" s="45">
        <v>0</v>
      </c>
    </row>
    <row r="746" spans="2:47" x14ac:dyDescent="0.25">
      <c r="B746" s="27">
        <f t="shared" si="33"/>
        <v>0</v>
      </c>
      <c r="C746" s="15" t="str">
        <f t="shared" si="31"/>
        <v>Active</v>
      </c>
      <c r="D746" s="64">
        <f t="shared" si="34"/>
        <v>41</v>
      </c>
      <c r="E746" s="64">
        <f t="shared" si="32"/>
        <v>0</v>
      </c>
      <c r="F746" s="62">
        <v>0</v>
      </c>
      <c r="G746" s="45">
        <v>0</v>
      </c>
      <c r="H746" s="62">
        <v>0</v>
      </c>
      <c r="I746" s="62">
        <v>0</v>
      </c>
      <c r="J746" s="45">
        <v>0</v>
      </c>
      <c r="K746" s="45">
        <v>0</v>
      </c>
      <c r="L746" s="63">
        <v>0</v>
      </c>
      <c r="M746" s="63">
        <v>0</v>
      </c>
      <c r="N746" s="45">
        <v>0</v>
      </c>
      <c r="O746" s="45">
        <v>0</v>
      </c>
      <c r="P746" s="45">
        <v>0</v>
      </c>
      <c r="Q746" s="45">
        <v>0</v>
      </c>
      <c r="R746" s="45">
        <v>0</v>
      </c>
      <c r="S746" s="45">
        <v>0</v>
      </c>
      <c r="T746" s="45">
        <v>0</v>
      </c>
      <c r="U746" s="45">
        <v>0</v>
      </c>
      <c r="V746" s="45">
        <v>0</v>
      </c>
      <c r="W746" s="45">
        <v>0</v>
      </c>
      <c r="X746" s="45">
        <v>0</v>
      </c>
      <c r="Y746" s="45">
        <v>0</v>
      </c>
      <c r="Z746" s="45">
        <v>0</v>
      </c>
      <c r="AA746" s="45">
        <v>0</v>
      </c>
      <c r="AB746" s="45">
        <v>0</v>
      </c>
      <c r="AC746" s="45">
        <v>0</v>
      </c>
      <c r="AD746" s="45">
        <v>0</v>
      </c>
      <c r="AE746" s="45">
        <v>0</v>
      </c>
      <c r="AF746" s="45">
        <v>0</v>
      </c>
      <c r="AG746" s="45">
        <v>0</v>
      </c>
      <c r="AH746" s="45">
        <v>0</v>
      </c>
      <c r="AI746" s="45">
        <v>0</v>
      </c>
      <c r="AJ746" s="45">
        <v>0</v>
      </c>
      <c r="AK746" s="45">
        <v>0</v>
      </c>
      <c r="AL746" s="45">
        <v>0</v>
      </c>
      <c r="AM746" s="45">
        <v>0</v>
      </c>
      <c r="AN746" s="45">
        <v>0</v>
      </c>
      <c r="AO746" s="45">
        <v>0</v>
      </c>
      <c r="AP746" s="45">
        <v>0</v>
      </c>
      <c r="AQ746" s="45">
        <v>0</v>
      </c>
      <c r="AR746" s="45">
        <v>0</v>
      </c>
      <c r="AS746" s="45">
        <v>0</v>
      </c>
      <c r="AT746" s="45">
        <v>0</v>
      </c>
      <c r="AU746" s="45">
        <v>0</v>
      </c>
    </row>
    <row r="747" spans="2:47" x14ac:dyDescent="0.25">
      <c r="B747" s="27">
        <f t="shared" si="33"/>
        <v>1</v>
      </c>
      <c r="C747" s="15" t="str">
        <f t="shared" si="31"/>
        <v>Deferred</v>
      </c>
      <c r="D747" s="64">
        <f t="shared" si="34"/>
        <v>0</v>
      </c>
      <c r="E747" s="64">
        <f t="shared" si="32"/>
        <v>15595.894776122794</v>
      </c>
      <c r="F747" s="62">
        <v>0</v>
      </c>
      <c r="G747" s="45">
        <v>444.02437222516329</v>
      </c>
      <c r="H747" s="62">
        <v>456.26837883512894</v>
      </c>
      <c r="I747" s="62">
        <v>468.75428789243426</v>
      </c>
      <c r="J747" s="45">
        <v>481.47430119584112</v>
      </c>
      <c r="K747" s="45">
        <v>494.41620322620815</v>
      </c>
      <c r="L747" s="63">
        <v>527.82630787539199</v>
      </c>
      <c r="M747" s="63">
        <v>561.41256705585886</v>
      </c>
      <c r="N747" s="45">
        <v>595.13062009557598</v>
      </c>
      <c r="O747" s="45">
        <v>628.92384672892229</v>
      </c>
      <c r="P747" s="45">
        <v>662.72148035503233</v>
      </c>
      <c r="Q747" s="45">
        <v>1059.8096436790779</v>
      </c>
      <c r="R747" s="45">
        <v>1113.0924581737024</v>
      </c>
      <c r="S747" s="45">
        <v>1166.0960605985097</v>
      </c>
      <c r="T747" s="45">
        <v>1218.6250200970549</v>
      </c>
      <c r="U747" s="45">
        <v>1270.445908735775</v>
      </c>
      <c r="V747" s="45">
        <v>1801.2756682283966</v>
      </c>
      <c r="W747" s="45">
        <v>1837.4228153730437</v>
      </c>
      <c r="X747" s="45">
        <v>1868.7705450053711</v>
      </c>
      <c r="Y747" s="45">
        <v>1898.0649393586859</v>
      </c>
      <c r="Z747" s="45">
        <v>1313.1516490173403</v>
      </c>
      <c r="AA747" s="45">
        <v>1343.0416019463992</v>
      </c>
      <c r="AB747" s="45">
        <v>1372.4823054327178</v>
      </c>
      <c r="AC747" s="45">
        <v>1401.2391199456515</v>
      </c>
      <c r="AD747" s="45">
        <v>1429.0327500342039</v>
      </c>
      <c r="AE747" s="45">
        <v>1455.5334753783902</v>
      </c>
      <c r="AF747" s="45">
        <v>1480.353170528286</v>
      </c>
      <c r="AG747" s="45">
        <v>1503.0409128860542</v>
      </c>
      <c r="AH747" s="45">
        <v>1519.1024010512397</v>
      </c>
      <c r="AI747" s="45">
        <v>1531.9397893450284</v>
      </c>
      <c r="AJ747" s="45">
        <v>904.00585999862597</v>
      </c>
      <c r="AK747" s="45">
        <v>915.23896359602918</v>
      </c>
      <c r="AL747" s="45">
        <v>924.33175449518319</v>
      </c>
      <c r="AM747" s="45">
        <v>924.94208968984697</v>
      </c>
      <c r="AN747" s="45">
        <v>922.53553312195345</v>
      </c>
      <c r="AO747" s="45">
        <v>0</v>
      </c>
      <c r="AP747" s="45">
        <v>0</v>
      </c>
      <c r="AQ747" s="45">
        <v>0</v>
      </c>
      <c r="AR747" s="45">
        <v>0</v>
      </c>
      <c r="AS747" s="45">
        <v>0</v>
      </c>
      <c r="AT747" s="45">
        <v>0</v>
      </c>
      <c r="AU747" s="45">
        <v>0</v>
      </c>
    </row>
    <row r="748" spans="2:47" x14ac:dyDescent="0.25">
      <c r="B748" s="27">
        <f t="shared" si="33"/>
        <v>1</v>
      </c>
      <c r="C748" s="15" t="str">
        <f t="shared" si="31"/>
        <v>Deferred</v>
      </c>
      <c r="D748" s="64">
        <f t="shared" si="34"/>
        <v>1</v>
      </c>
      <c r="E748" s="64">
        <f t="shared" si="32"/>
        <v>16089.196843105678</v>
      </c>
      <c r="F748" s="62">
        <v>0</v>
      </c>
      <c r="G748" s="45">
        <v>512.84400144506526</v>
      </c>
      <c r="H748" s="62">
        <v>526.86323105387885</v>
      </c>
      <c r="I748" s="62">
        <v>541.14048422648568</v>
      </c>
      <c r="J748" s="45">
        <v>555.6633288166114</v>
      </c>
      <c r="K748" s="45">
        <v>570.41376924287965</v>
      </c>
      <c r="L748" s="63">
        <v>604.5305885188518</v>
      </c>
      <c r="M748" s="63">
        <v>638.81426007903565</v>
      </c>
      <c r="N748" s="45">
        <v>673.21093562131841</v>
      </c>
      <c r="O748" s="45">
        <v>707.65269184576675</v>
      </c>
      <c r="P748" s="45">
        <v>742.05526710242907</v>
      </c>
      <c r="Q748" s="45">
        <v>1119.9526011859052</v>
      </c>
      <c r="R748" s="45">
        <v>1172.6285771332032</v>
      </c>
      <c r="S748" s="45">
        <v>1224.9215943680731</v>
      </c>
      <c r="T748" s="45">
        <v>1276.6117272494589</v>
      </c>
      <c r="U748" s="45">
        <v>1327.4372628267522</v>
      </c>
      <c r="V748" s="45">
        <v>1831.0126928466916</v>
      </c>
      <c r="W748" s="45">
        <v>1866.4763492711604</v>
      </c>
      <c r="X748" s="45">
        <v>1896.3655468848669</v>
      </c>
      <c r="Y748" s="45">
        <v>1923.8747167021645</v>
      </c>
      <c r="Z748" s="45">
        <v>1241.9992230718115</v>
      </c>
      <c r="AA748" s="45">
        <v>1270.2690818813824</v>
      </c>
      <c r="AB748" s="45">
        <v>1298.1139650873415</v>
      </c>
      <c r="AC748" s="45">
        <v>1325.3119373284842</v>
      </c>
      <c r="AD748" s="45">
        <v>1351.5988265681813</v>
      </c>
      <c r="AE748" s="45">
        <v>1376.662768461633</v>
      </c>
      <c r="AF748" s="45">
        <v>1400.1366595523325</v>
      </c>
      <c r="AG748" s="45">
        <v>1421.5940031641892</v>
      </c>
      <c r="AH748" s="45">
        <v>1436.7766856976916</v>
      </c>
      <c r="AI748" s="45">
        <v>1448.9107943151646</v>
      </c>
      <c r="AJ748" s="45">
        <v>854.99265676819903</v>
      </c>
      <c r="AK748" s="45">
        <v>865.61633342331572</v>
      </c>
      <c r="AL748" s="45">
        <v>874.21569953176629</v>
      </c>
      <c r="AM748" s="45">
        <v>874.78650899127092</v>
      </c>
      <c r="AN748" s="45">
        <v>872.50474918019438</v>
      </c>
      <c r="AO748" s="45">
        <v>0</v>
      </c>
      <c r="AP748" s="45">
        <v>0</v>
      </c>
      <c r="AQ748" s="45">
        <v>0</v>
      </c>
      <c r="AR748" s="45">
        <v>0</v>
      </c>
      <c r="AS748" s="45">
        <v>0</v>
      </c>
      <c r="AT748" s="45">
        <v>0</v>
      </c>
      <c r="AU748" s="45">
        <v>0</v>
      </c>
    </row>
    <row r="749" spans="2:47" x14ac:dyDescent="0.25">
      <c r="B749" s="27">
        <f t="shared" si="33"/>
        <v>1</v>
      </c>
      <c r="C749" s="15" t="str">
        <f t="shared" si="31"/>
        <v>Deferred</v>
      </c>
      <c r="D749" s="64">
        <f t="shared" si="34"/>
        <v>2</v>
      </c>
      <c r="E749" s="64">
        <f t="shared" si="32"/>
        <v>16249.869031269798</v>
      </c>
      <c r="F749" s="62">
        <v>0</v>
      </c>
      <c r="G749" s="45">
        <v>512.84400144506526</v>
      </c>
      <c r="H749" s="62">
        <v>526.98571468505475</v>
      </c>
      <c r="I749" s="62">
        <v>541.27776344873587</v>
      </c>
      <c r="J749" s="45">
        <v>555.81750447272418</v>
      </c>
      <c r="K749" s="45">
        <v>570.58726449700544</v>
      </c>
      <c r="L749" s="63">
        <v>605.07562077685884</v>
      </c>
      <c r="M749" s="63">
        <v>639.73390754581112</v>
      </c>
      <c r="N749" s="45">
        <v>674.50849134111604</v>
      </c>
      <c r="O749" s="45">
        <v>709.33165638751075</v>
      </c>
      <c r="P749" s="45">
        <v>744.1193481924704</v>
      </c>
      <c r="Q749" s="45">
        <v>1128.6720000887753</v>
      </c>
      <c r="R749" s="45">
        <v>1182.0818660598693</v>
      </c>
      <c r="S749" s="45">
        <v>1235.1138028585074</v>
      </c>
      <c r="T749" s="45">
        <v>1287.5473993482765</v>
      </c>
      <c r="U749" s="45">
        <v>1339.1202822122941</v>
      </c>
      <c r="V749" s="45">
        <v>1851.7234303356322</v>
      </c>
      <c r="W749" s="45">
        <v>1887.7086074463477</v>
      </c>
      <c r="X749" s="45">
        <v>1918.1218781701</v>
      </c>
      <c r="Y749" s="45">
        <v>1946.1557788506493</v>
      </c>
      <c r="Z749" s="45">
        <v>1264.8033477253127</v>
      </c>
      <c r="AA749" s="45">
        <v>1293.5917792167147</v>
      </c>
      <c r="AB749" s="45">
        <v>1321.9473684769043</v>
      </c>
      <c r="AC749" s="45">
        <v>1349.6440962497143</v>
      </c>
      <c r="AD749" s="45">
        <v>1376.4129307172016</v>
      </c>
      <c r="AE749" s="45">
        <v>1401.9362723708034</v>
      </c>
      <c r="AF749" s="45">
        <v>1425.84026961584</v>
      </c>
      <c r="AG749" s="45">
        <v>1447.6905883292013</v>
      </c>
      <c r="AH749" s="45">
        <v>1463.1441210642845</v>
      </c>
      <c r="AI749" s="45">
        <v>1475.4938756065221</v>
      </c>
      <c r="AJ749" s="45">
        <v>870.66262910851947</v>
      </c>
      <c r="AK749" s="45">
        <v>881.48065221605827</v>
      </c>
      <c r="AL749" s="45">
        <v>890.23722652327353</v>
      </c>
      <c r="AM749" s="45">
        <v>890.81259836333743</v>
      </c>
      <c r="AN749" s="45">
        <v>888.48381074139945</v>
      </c>
      <c r="AO749" s="45">
        <v>0</v>
      </c>
      <c r="AP749" s="45">
        <v>0</v>
      </c>
      <c r="AQ749" s="45">
        <v>0</v>
      </c>
      <c r="AR749" s="45">
        <v>0</v>
      </c>
      <c r="AS749" s="45">
        <v>0</v>
      </c>
      <c r="AT749" s="45">
        <v>0</v>
      </c>
      <c r="AU749" s="45">
        <v>0</v>
      </c>
    </row>
    <row r="750" spans="2:47" x14ac:dyDescent="0.25">
      <c r="B750" s="27">
        <f t="shared" si="33"/>
        <v>1</v>
      </c>
      <c r="C750" s="15" t="str">
        <f t="shared" si="31"/>
        <v>Deferred</v>
      </c>
      <c r="D750" s="64">
        <f t="shared" si="34"/>
        <v>3</v>
      </c>
      <c r="E750" s="64">
        <f t="shared" si="32"/>
        <v>16399.853073301052</v>
      </c>
      <c r="F750" s="62">
        <v>0</v>
      </c>
      <c r="G750" s="45">
        <v>512.84400144506526</v>
      </c>
      <c r="H750" s="62">
        <v>526.98571468505475</v>
      </c>
      <c r="I750" s="62">
        <v>541.40682299165132</v>
      </c>
      <c r="J750" s="45">
        <v>555.96236739957897</v>
      </c>
      <c r="K750" s="45">
        <v>570.75019457210146</v>
      </c>
      <c r="L750" s="63">
        <v>605.58560212032046</v>
      </c>
      <c r="M750" s="63">
        <v>640.59381576706278</v>
      </c>
      <c r="N750" s="45">
        <v>675.72140270328669</v>
      </c>
      <c r="O750" s="45">
        <v>710.90084096903502</v>
      </c>
      <c r="P750" s="45">
        <v>746.04826953889051</v>
      </c>
      <c r="Q750" s="45">
        <v>1136.8172508962105</v>
      </c>
      <c r="R750" s="45">
        <v>1190.9126212113501</v>
      </c>
      <c r="S750" s="45">
        <v>1244.6347603758672</v>
      </c>
      <c r="T750" s="45">
        <v>1297.7628037074796</v>
      </c>
      <c r="U750" s="45">
        <v>1350.0337609895234</v>
      </c>
      <c r="V750" s="45">
        <v>1871.0691461218735</v>
      </c>
      <c r="W750" s="45">
        <v>1907.5414673228602</v>
      </c>
      <c r="X750" s="45">
        <v>1938.4442658581156</v>
      </c>
      <c r="Y750" s="45">
        <v>1966.9683081852822</v>
      </c>
      <c r="Z750" s="45">
        <v>1286.1044596403897</v>
      </c>
      <c r="AA750" s="45">
        <v>1315.3772790294606</v>
      </c>
      <c r="AB750" s="45">
        <v>1344.2099071367827</v>
      </c>
      <c r="AC750" s="45">
        <v>1372.3725098483526</v>
      </c>
      <c r="AD750" s="45">
        <v>1399.5915157326754</v>
      </c>
      <c r="AE750" s="45">
        <v>1425.5439679798571</v>
      </c>
      <c r="AF750" s="45">
        <v>1449.8497114929578</v>
      </c>
      <c r="AG750" s="45">
        <v>1472.0670911438017</v>
      </c>
      <c r="AH750" s="45">
        <v>1487.7735195538646</v>
      </c>
      <c r="AI750" s="45">
        <v>1500.3246133470659</v>
      </c>
      <c r="AJ750" s="45">
        <v>885.29907520603126</v>
      </c>
      <c r="AK750" s="45">
        <v>896.29862588700166</v>
      </c>
      <c r="AL750" s="45">
        <v>905.20203893694008</v>
      </c>
      <c r="AM750" s="45">
        <v>905.78166249937897</v>
      </c>
      <c r="AN750" s="45">
        <v>903.40894022349039</v>
      </c>
      <c r="AO750" s="45">
        <v>0</v>
      </c>
      <c r="AP750" s="45">
        <v>0</v>
      </c>
      <c r="AQ750" s="45">
        <v>0</v>
      </c>
      <c r="AR750" s="45">
        <v>0</v>
      </c>
      <c r="AS750" s="45">
        <v>0</v>
      </c>
      <c r="AT750" s="45">
        <v>0</v>
      </c>
      <c r="AU750" s="45">
        <v>0</v>
      </c>
    </row>
    <row r="751" spans="2:47" x14ac:dyDescent="0.25">
      <c r="B751" s="27">
        <f t="shared" si="33"/>
        <v>1</v>
      </c>
      <c r="C751" s="15" t="str">
        <f t="shared" si="31"/>
        <v>Deferred</v>
      </c>
      <c r="D751" s="64">
        <f t="shared" si="34"/>
        <v>4</v>
      </c>
      <c r="E751" s="64">
        <f t="shared" si="32"/>
        <v>16539.512426459216</v>
      </c>
      <c r="F751" s="62">
        <v>0</v>
      </c>
      <c r="G751" s="45">
        <v>512.84400144506526</v>
      </c>
      <c r="H751" s="62">
        <v>526.98571468505475</v>
      </c>
      <c r="I751" s="62">
        <v>541.40682299165132</v>
      </c>
      <c r="J751" s="45">
        <v>556.09831951528281</v>
      </c>
      <c r="K751" s="45">
        <v>570.90300582862426</v>
      </c>
      <c r="L751" s="63">
        <v>606.06180391100247</v>
      </c>
      <c r="M751" s="63">
        <v>641.39608795767379</v>
      </c>
      <c r="N751" s="45">
        <v>676.85261210707108</v>
      </c>
      <c r="O751" s="45">
        <v>712.36403496942012</v>
      </c>
      <c r="P751" s="45">
        <v>747.84667576024958</v>
      </c>
      <c r="Q751" s="45">
        <v>1144.4077485830171</v>
      </c>
      <c r="R751" s="45">
        <v>1199.1418658004054</v>
      </c>
      <c r="S751" s="45">
        <v>1253.5071295691937</v>
      </c>
      <c r="T751" s="45">
        <v>1307.2822525363129</v>
      </c>
      <c r="U751" s="45">
        <v>1360.2036695902207</v>
      </c>
      <c r="V751" s="45">
        <v>1889.0958186177172</v>
      </c>
      <c r="W751" s="45">
        <v>1926.0220652089856</v>
      </c>
      <c r="X751" s="45">
        <v>1957.3810098692807</v>
      </c>
      <c r="Y751" s="45">
        <v>1986.3617697568307</v>
      </c>
      <c r="Z751" s="45">
        <v>1305.9531853619608</v>
      </c>
      <c r="AA751" s="45">
        <v>1335.6773594694494</v>
      </c>
      <c r="AB751" s="45">
        <v>1364.9544934480111</v>
      </c>
      <c r="AC751" s="45">
        <v>1393.5511983101323</v>
      </c>
      <c r="AD751" s="45">
        <v>1421.1896724044743</v>
      </c>
      <c r="AE751" s="45">
        <v>1447.5419667661531</v>
      </c>
      <c r="AF751" s="45">
        <v>1472.2220524680711</v>
      </c>
      <c r="AG751" s="45">
        <v>1494.7814524373312</v>
      </c>
      <c r="AH751" s="45">
        <v>1510.7234313662634</v>
      </c>
      <c r="AI751" s="45">
        <v>1523.4620439705575</v>
      </c>
      <c r="AJ751" s="45">
        <v>898.93692386468456</v>
      </c>
      <c r="AK751" s="45">
        <v>910.10561552197134</v>
      </c>
      <c r="AL751" s="45">
        <v>919.1458472623458</v>
      </c>
      <c r="AM751" s="45">
        <v>919.72940696042156</v>
      </c>
      <c r="AN751" s="45">
        <v>917.31572503043753</v>
      </c>
      <c r="AO751" s="45">
        <v>0</v>
      </c>
      <c r="AP751" s="45">
        <v>0</v>
      </c>
      <c r="AQ751" s="45">
        <v>0</v>
      </c>
      <c r="AR751" s="45">
        <v>0</v>
      </c>
      <c r="AS751" s="45">
        <v>0</v>
      </c>
      <c r="AT751" s="45">
        <v>0</v>
      </c>
      <c r="AU751" s="45">
        <v>0</v>
      </c>
    </row>
    <row r="752" spans="2:47" x14ac:dyDescent="0.25">
      <c r="B752" s="27">
        <f t="shared" si="33"/>
        <v>1</v>
      </c>
      <c r="C752" s="15" t="str">
        <f t="shared" si="31"/>
        <v>Deferred</v>
      </c>
      <c r="D752" s="64">
        <f t="shared" si="34"/>
        <v>5</v>
      </c>
      <c r="E752" s="64">
        <f t="shared" si="32"/>
        <v>16669.203817771308</v>
      </c>
      <c r="F752" s="62">
        <v>0</v>
      </c>
      <c r="G752" s="45">
        <v>512.84400144506526</v>
      </c>
      <c r="H752" s="62">
        <v>526.98571468505475</v>
      </c>
      <c r="I752" s="62">
        <v>541.40682299165132</v>
      </c>
      <c r="J752" s="45">
        <v>556.09831951528281</v>
      </c>
      <c r="K752" s="45">
        <v>571.04609544546929</v>
      </c>
      <c r="L752" s="63">
        <v>606.50543351969191</v>
      </c>
      <c r="M752" s="63">
        <v>642.14274839758912</v>
      </c>
      <c r="N752" s="45">
        <v>677.90496792868248</v>
      </c>
      <c r="O752" s="45">
        <v>713.72491850268818</v>
      </c>
      <c r="P752" s="45">
        <v>749.51908680393217</v>
      </c>
      <c r="Q752" s="45">
        <v>1151.4625172335304</v>
      </c>
      <c r="R752" s="45">
        <v>1206.7902238448264</v>
      </c>
      <c r="S752" s="45">
        <v>1261.7531453716233</v>
      </c>
      <c r="T752" s="45">
        <v>1316.1296016085848</v>
      </c>
      <c r="U752" s="45">
        <v>1369.6554931168732</v>
      </c>
      <c r="V752" s="45">
        <v>1905.8486072115334</v>
      </c>
      <c r="W752" s="45">
        <v>1943.1966977457305</v>
      </c>
      <c r="X752" s="45">
        <v>1974.9795496901361</v>
      </c>
      <c r="Y752" s="45">
        <v>2004.3847473637356</v>
      </c>
      <c r="Z752" s="45">
        <v>1324.3992494000183</v>
      </c>
      <c r="AA752" s="45">
        <v>1354.5428760117372</v>
      </c>
      <c r="AB752" s="45">
        <v>1384.2330967479397</v>
      </c>
      <c r="AC752" s="45">
        <v>1413.2332188345267</v>
      </c>
      <c r="AD752" s="45">
        <v>1441.2615092054564</v>
      </c>
      <c r="AE752" s="45">
        <v>1467.9853793904804</v>
      </c>
      <c r="AF752" s="45">
        <v>1493.0133415993739</v>
      </c>
      <c r="AG752" s="45">
        <v>1515.8905787946765</v>
      </c>
      <c r="AH752" s="45">
        <v>1532.0513583886095</v>
      </c>
      <c r="AI752" s="45">
        <v>1544.9641439344628</v>
      </c>
      <c r="AJ752" s="45">
        <v>911.61041469059489</v>
      </c>
      <c r="AK752" s="45">
        <v>922.9362849707984</v>
      </c>
      <c r="AL752" s="45">
        <v>932.10365840136274</v>
      </c>
      <c r="AM752" s="45">
        <v>932.6908418661634</v>
      </c>
      <c r="AN752" s="45">
        <v>930.23906656316171</v>
      </c>
      <c r="AO752" s="45">
        <v>0</v>
      </c>
      <c r="AP752" s="45">
        <v>0</v>
      </c>
      <c r="AQ752" s="45">
        <v>0</v>
      </c>
      <c r="AR752" s="45">
        <v>0</v>
      </c>
      <c r="AS752" s="45">
        <v>0</v>
      </c>
      <c r="AT752" s="45">
        <v>0</v>
      </c>
      <c r="AU752" s="45">
        <v>0</v>
      </c>
    </row>
    <row r="753" spans="2:47" x14ac:dyDescent="0.25">
      <c r="B753" s="27">
        <f t="shared" si="33"/>
        <v>1</v>
      </c>
      <c r="C753" s="15" t="str">
        <f t="shared" si="31"/>
        <v>Deferred</v>
      </c>
      <c r="D753" s="64">
        <f t="shared" si="34"/>
        <v>6</v>
      </c>
      <c r="E753" s="64">
        <f t="shared" si="32"/>
        <v>16802.541824178257</v>
      </c>
      <c r="F753" s="62">
        <v>0</v>
      </c>
      <c r="G753" s="45">
        <v>512.84400144506526</v>
      </c>
      <c r="H753" s="62">
        <v>526.98571468505475</v>
      </c>
      <c r="I753" s="62">
        <v>541.40682299165132</v>
      </c>
      <c r="J753" s="45">
        <v>556.09831951528281</v>
      </c>
      <c r="K753" s="45">
        <v>571.04609544546929</v>
      </c>
      <c r="L753" s="63">
        <v>609.63445416803313</v>
      </c>
      <c r="M753" s="63">
        <v>645.57121757420578</v>
      </c>
      <c r="N753" s="45">
        <v>681.63629988022683</v>
      </c>
      <c r="O753" s="45">
        <v>717.76260266158329</v>
      </c>
      <c r="P753" s="45">
        <v>753.86666848726168</v>
      </c>
      <c r="Q753" s="45">
        <v>1159.8362892329528</v>
      </c>
      <c r="R753" s="45">
        <v>1215.6829512303711</v>
      </c>
      <c r="S753" s="45">
        <v>1271.1688166306089</v>
      </c>
      <c r="T753" s="45">
        <v>1326.0717423057035</v>
      </c>
      <c r="U753" s="45">
        <v>1380.1270143668808</v>
      </c>
      <c r="V753" s="45">
        <v>1921.755881118891</v>
      </c>
      <c r="W753" s="45">
        <v>1959.4998932925255</v>
      </c>
      <c r="X753" s="45">
        <v>1991.6797717025779</v>
      </c>
      <c r="Y753" s="45">
        <v>2021.4814806022403</v>
      </c>
      <c r="Z753" s="45">
        <v>1341.8900007242569</v>
      </c>
      <c r="AA753" s="45">
        <v>1372.4227562294359</v>
      </c>
      <c r="AB753" s="45">
        <v>1402.4943565490128</v>
      </c>
      <c r="AC753" s="45">
        <v>1431.8646624072705</v>
      </c>
      <c r="AD753" s="45">
        <v>1460.2478495817495</v>
      </c>
      <c r="AE753" s="45">
        <v>1487.3065184609047</v>
      </c>
      <c r="AF753" s="45">
        <v>1512.6435456839599</v>
      </c>
      <c r="AG753" s="45">
        <v>1535.7975935248062</v>
      </c>
      <c r="AH753" s="45">
        <v>1552.1238243679552</v>
      </c>
      <c r="AI753" s="45">
        <v>1565.1546770750999</v>
      </c>
      <c r="AJ753" s="45">
        <v>920.91781562828862</v>
      </c>
      <c r="AK753" s="45">
        <v>932.35901602406466</v>
      </c>
      <c r="AL753" s="45">
        <v>941.6196498857438</v>
      </c>
      <c r="AM753" s="45">
        <v>942.20782831018994</v>
      </c>
      <c r="AN753" s="45">
        <v>939.72660600322411</v>
      </c>
      <c r="AO753" s="45">
        <v>0</v>
      </c>
      <c r="AP753" s="45">
        <v>0</v>
      </c>
      <c r="AQ753" s="45">
        <v>0</v>
      </c>
      <c r="AR753" s="45">
        <v>0</v>
      </c>
      <c r="AS753" s="45">
        <v>0</v>
      </c>
      <c r="AT753" s="45">
        <v>0</v>
      </c>
      <c r="AU753" s="45">
        <v>0</v>
      </c>
    </row>
    <row r="754" spans="2:47" x14ac:dyDescent="0.25">
      <c r="B754" s="27">
        <f t="shared" si="33"/>
        <v>1</v>
      </c>
      <c r="C754" s="15" t="str">
        <f t="shared" si="31"/>
        <v>Deferred</v>
      </c>
      <c r="D754" s="64">
        <f t="shared" si="34"/>
        <v>7</v>
      </c>
      <c r="E754" s="64">
        <f t="shared" si="32"/>
        <v>16923.588626750367</v>
      </c>
      <c r="F754" s="62">
        <v>0</v>
      </c>
      <c r="G754" s="45">
        <v>512.84400144506526</v>
      </c>
      <c r="H754" s="62">
        <v>526.98571468505475</v>
      </c>
      <c r="I754" s="62">
        <v>541.40682299165132</v>
      </c>
      <c r="J754" s="45">
        <v>556.09831951528281</v>
      </c>
      <c r="K754" s="45">
        <v>571.04609544546929</v>
      </c>
      <c r="L754" s="63">
        <v>609.63445416803313</v>
      </c>
      <c r="M754" s="63">
        <v>648.42626972843482</v>
      </c>
      <c r="N754" s="45">
        <v>684.77200958694129</v>
      </c>
      <c r="O754" s="45">
        <v>721.18212184411141</v>
      </c>
      <c r="P754" s="45">
        <v>757.57321417432888</v>
      </c>
      <c r="Q754" s="45">
        <v>1167.430203438616</v>
      </c>
      <c r="R754" s="45">
        <v>1223.7660492121131</v>
      </c>
      <c r="S754" s="45">
        <v>1279.7448002513888</v>
      </c>
      <c r="T754" s="45">
        <v>1335.1438934537225</v>
      </c>
      <c r="U754" s="45">
        <v>1389.6980559386661</v>
      </c>
      <c r="V754" s="45">
        <v>1936.5793191042189</v>
      </c>
      <c r="W754" s="45">
        <v>1974.6928673682826</v>
      </c>
      <c r="X754" s="45">
        <v>2007.2434201972176</v>
      </c>
      <c r="Y754" s="45">
        <v>2037.4154530932742</v>
      </c>
      <c r="Z754" s="45">
        <v>1358.1921279241919</v>
      </c>
      <c r="AA754" s="45">
        <v>1389.0886650657333</v>
      </c>
      <c r="AB754" s="45">
        <v>1419.517042450786</v>
      </c>
      <c r="AC754" s="45">
        <v>1449.2339482941338</v>
      </c>
      <c r="AD754" s="45">
        <v>1477.9497912358054</v>
      </c>
      <c r="AE754" s="45">
        <v>1505.3227395485503</v>
      </c>
      <c r="AF754" s="45">
        <v>1530.9504752611599</v>
      </c>
      <c r="AG754" s="45">
        <v>1554.3656472276912</v>
      </c>
      <c r="AH754" s="45">
        <v>1570.8518177388924</v>
      </c>
      <c r="AI754" s="45">
        <v>1583.9990345706881</v>
      </c>
      <c r="AJ754" s="45">
        <v>929.93525253024791</v>
      </c>
      <c r="AK754" s="45">
        <v>941.48819038109605</v>
      </c>
      <c r="AL754" s="45">
        <v>950.83917961172574</v>
      </c>
      <c r="AM754" s="45">
        <v>951.42832772533018</v>
      </c>
      <c r="AN754" s="45">
        <v>948.91858086660545</v>
      </c>
      <c r="AO754" s="45">
        <v>0</v>
      </c>
      <c r="AP754" s="45">
        <v>0</v>
      </c>
      <c r="AQ754" s="45">
        <v>0</v>
      </c>
      <c r="AR754" s="45">
        <v>0</v>
      </c>
      <c r="AS754" s="45">
        <v>0</v>
      </c>
      <c r="AT754" s="45">
        <v>0</v>
      </c>
      <c r="AU754" s="45">
        <v>0</v>
      </c>
    </row>
    <row r="755" spans="2:47" x14ac:dyDescent="0.25">
      <c r="B755" s="27">
        <f t="shared" si="33"/>
        <v>1</v>
      </c>
      <c r="C755" s="15" t="str">
        <f t="shared" si="31"/>
        <v>Deferred</v>
      </c>
      <c r="D755" s="64">
        <f t="shared" si="34"/>
        <v>8</v>
      </c>
      <c r="E755" s="64">
        <f t="shared" si="32"/>
        <v>17033.059833402156</v>
      </c>
      <c r="F755" s="62">
        <v>0</v>
      </c>
      <c r="G755" s="45">
        <v>512.84400144506526</v>
      </c>
      <c r="H755" s="62">
        <v>526.98571468505475</v>
      </c>
      <c r="I755" s="62">
        <v>541.40682299165132</v>
      </c>
      <c r="J755" s="45">
        <v>556.09831951528281</v>
      </c>
      <c r="K755" s="45">
        <v>571.04609544546929</v>
      </c>
      <c r="L755" s="63">
        <v>609.63445416803313</v>
      </c>
      <c r="M755" s="63">
        <v>648.42626972843482</v>
      </c>
      <c r="N755" s="45">
        <v>687.37030596493378</v>
      </c>
      <c r="O755" s="45">
        <v>724.04164991694654</v>
      </c>
      <c r="P755" s="45">
        <v>760.69687462299748</v>
      </c>
      <c r="Q755" s="45">
        <v>1174.2731992800575</v>
      </c>
      <c r="R755" s="45">
        <v>1231.0668612658963</v>
      </c>
      <c r="S755" s="45">
        <v>1287.5068421271585</v>
      </c>
      <c r="T755" s="45">
        <v>1343.3702001785409</v>
      </c>
      <c r="U755" s="45">
        <v>1398.3911572230359</v>
      </c>
      <c r="V755" s="45">
        <v>1950.3012802020885</v>
      </c>
      <c r="W755" s="45">
        <v>1988.7574326136098</v>
      </c>
      <c r="X755" s="45">
        <v>2021.6517405100085</v>
      </c>
      <c r="Y755" s="45">
        <v>2052.1673199630495</v>
      </c>
      <c r="Z755" s="45">
        <v>1373.2856708080035</v>
      </c>
      <c r="AA755" s="45">
        <v>1404.519999303046</v>
      </c>
      <c r="AB755" s="45">
        <v>1435.2798775589119</v>
      </c>
      <c r="AC755" s="45">
        <v>1465.3190919970452</v>
      </c>
      <c r="AD755" s="45">
        <v>1494.3446044697305</v>
      </c>
      <c r="AE755" s="45">
        <v>1522.0105262090435</v>
      </c>
      <c r="AF755" s="45">
        <v>1547.9097815113657</v>
      </c>
      <c r="AG755" s="45">
        <v>1571.5695088882057</v>
      </c>
      <c r="AH755" s="45">
        <v>1588.2088936926646</v>
      </c>
      <c r="AI755" s="45">
        <v>1601.46950347966</v>
      </c>
      <c r="AJ755" s="45">
        <v>938.59009599761703</v>
      </c>
      <c r="AK755" s="45">
        <v>950.25027611962798</v>
      </c>
      <c r="AL755" s="45">
        <v>959.68798508628379</v>
      </c>
      <c r="AM755" s="45">
        <v>960.27802798725918</v>
      </c>
      <c r="AN755" s="45">
        <v>957.74087184975974</v>
      </c>
      <c r="AO755" s="45">
        <v>0</v>
      </c>
      <c r="AP755" s="45">
        <v>0</v>
      </c>
      <c r="AQ755" s="45">
        <v>0</v>
      </c>
      <c r="AR755" s="45">
        <v>0</v>
      </c>
      <c r="AS755" s="45">
        <v>0</v>
      </c>
      <c r="AT755" s="45">
        <v>0</v>
      </c>
      <c r="AU755" s="45">
        <v>0</v>
      </c>
    </row>
    <row r="756" spans="2:47" x14ac:dyDescent="0.25">
      <c r="B756" s="27">
        <f t="shared" si="33"/>
        <v>1</v>
      </c>
      <c r="C756" s="15" t="str">
        <f t="shared" si="31"/>
        <v>Deferred</v>
      </c>
      <c r="D756" s="64">
        <f t="shared" si="34"/>
        <v>9</v>
      </c>
      <c r="E756" s="64">
        <f t="shared" si="32"/>
        <v>17131.700150762881</v>
      </c>
      <c r="F756" s="62">
        <v>0</v>
      </c>
      <c r="G756" s="45">
        <v>512.84400144506526</v>
      </c>
      <c r="H756" s="62">
        <v>526.98571468505475</v>
      </c>
      <c r="I756" s="62">
        <v>541.40682299165132</v>
      </c>
      <c r="J756" s="45">
        <v>556.09831951528281</v>
      </c>
      <c r="K756" s="45">
        <v>571.04609544546929</v>
      </c>
      <c r="L756" s="63">
        <v>609.63445416803313</v>
      </c>
      <c r="M756" s="63">
        <v>648.42626972843482</v>
      </c>
      <c r="N756" s="45">
        <v>687.37030596493378</v>
      </c>
      <c r="O756" s="45">
        <v>726.40116699973521</v>
      </c>
      <c r="P756" s="45">
        <v>763.29796703198235</v>
      </c>
      <c r="Q756" s="45">
        <v>1180.4024901195676</v>
      </c>
      <c r="R756" s="45">
        <v>1237.6216848659703</v>
      </c>
      <c r="S756" s="45">
        <v>1294.4903269030051</v>
      </c>
      <c r="T756" s="45">
        <v>1350.7851353369108</v>
      </c>
      <c r="U756" s="45">
        <v>1406.2398779187063</v>
      </c>
      <c r="V756" s="45">
        <v>1962.9234260442743</v>
      </c>
      <c r="W756" s="45">
        <v>2001.6951898438565</v>
      </c>
      <c r="X756" s="45">
        <v>2034.9062540079531</v>
      </c>
      <c r="Y756" s="45">
        <v>2065.7385007191706</v>
      </c>
      <c r="Z756" s="45">
        <v>1387.1719202198949</v>
      </c>
      <c r="AA756" s="45">
        <v>1418.7178890632335</v>
      </c>
      <c r="AB756" s="45">
        <v>1449.7837930935088</v>
      </c>
      <c r="AC756" s="45">
        <v>1480.1207805381578</v>
      </c>
      <c r="AD756" s="45">
        <v>1509.4326785732239</v>
      </c>
      <c r="AE756" s="45">
        <v>1537.3699071245539</v>
      </c>
      <c r="AF756" s="45">
        <v>1563.521059213057</v>
      </c>
      <c r="AG756" s="45">
        <v>1587.4082545344033</v>
      </c>
      <c r="AH756" s="45">
        <v>1604.1931598667454</v>
      </c>
      <c r="AI756" s="45">
        <v>1617.5631169940568</v>
      </c>
      <c r="AJ756" s="45">
        <v>946.82400846632572</v>
      </c>
      <c r="AK756" s="45">
        <v>958.5862107285285</v>
      </c>
      <c r="AL756" s="45">
        <v>968.10641696537164</v>
      </c>
      <c r="AM756" s="45">
        <v>968.6972395594687</v>
      </c>
      <c r="AN756" s="45">
        <v>966.13394400500579</v>
      </c>
      <c r="AO756" s="45">
        <v>0</v>
      </c>
      <c r="AP756" s="45">
        <v>0</v>
      </c>
      <c r="AQ756" s="45">
        <v>0</v>
      </c>
      <c r="AR756" s="45">
        <v>0</v>
      </c>
      <c r="AS756" s="45">
        <v>0</v>
      </c>
      <c r="AT756" s="45">
        <v>0</v>
      </c>
      <c r="AU756" s="45">
        <v>0</v>
      </c>
    </row>
    <row r="757" spans="2:47" x14ac:dyDescent="0.25">
      <c r="B757" s="27">
        <f t="shared" si="33"/>
        <v>1</v>
      </c>
      <c r="C757" s="15" t="str">
        <f t="shared" si="31"/>
        <v>Deferred</v>
      </c>
      <c r="D757" s="64">
        <f t="shared" si="34"/>
        <v>10</v>
      </c>
      <c r="E757" s="64">
        <f t="shared" si="32"/>
        <v>17220.475687344748</v>
      </c>
      <c r="F757" s="62">
        <v>0</v>
      </c>
      <c r="G757" s="45">
        <v>512.84400144506526</v>
      </c>
      <c r="H757" s="62">
        <v>526.98571468505475</v>
      </c>
      <c r="I757" s="62">
        <v>541.40682299165132</v>
      </c>
      <c r="J757" s="45">
        <v>556.09831951528281</v>
      </c>
      <c r="K757" s="45">
        <v>571.04609544546929</v>
      </c>
      <c r="L757" s="63">
        <v>609.63445416803313</v>
      </c>
      <c r="M757" s="63">
        <v>648.42626972843482</v>
      </c>
      <c r="N757" s="45">
        <v>687.37030596493378</v>
      </c>
      <c r="O757" s="45">
        <v>726.40116699973521</v>
      </c>
      <c r="P757" s="45">
        <v>765.43711807000466</v>
      </c>
      <c r="Q757" s="45">
        <v>1185.8715601956937</v>
      </c>
      <c r="R757" s="45">
        <v>1243.4847367280963</v>
      </c>
      <c r="S757" s="45">
        <v>1300.7502174739946</v>
      </c>
      <c r="T757" s="45">
        <v>1357.4444187782424</v>
      </c>
      <c r="U757" s="45">
        <v>1413.3007019338497</v>
      </c>
      <c r="V757" s="45">
        <v>1974.4920317585593</v>
      </c>
      <c r="W757" s="45">
        <v>2013.5534842934808</v>
      </c>
      <c r="X757" s="45">
        <v>2047.0553641877527</v>
      </c>
      <c r="Y757" s="45">
        <v>2078.1784376648347</v>
      </c>
      <c r="Z757" s="45">
        <v>1399.9013286981128</v>
      </c>
      <c r="AA757" s="45">
        <v>1431.7337575574672</v>
      </c>
      <c r="AB757" s="45">
        <v>1463.0811303789214</v>
      </c>
      <c r="AC757" s="45">
        <v>1493.6922053375149</v>
      </c>
      <c r="AD757" s="45">
        <v>1523.2679688624032</v>
      </c>
      <c r="AE757" s="45">
        <v>1551.4554942022507</v>
      </c>
      <c r="AF757" s="45">
        <v>1577.8394452514231</v>
      </c>
      <c r="AG757" s="45">
        <v>1601.9373866952931</v>
      </c>
      <c r="AH757" s="45">
        <v>1618.8598187685507</v>
      </c>
      <c r="AI757" s="45">
        <v>1632.3345569670428</v>
      </c>
      <c r="AJ757" s="45">
        <v>954.61628368275274</v>
      </c>
      <c r="AK757" s="45">
        <v>966.4750308205563</v>
      </c>
      <c r="AL757" s="45">
        <v>976.07330376870334</v>
      </c>
      <c r="AM757" s="45">
        <v>976.66477961268765</v>
      </c>
      <c r="AN757" s="45">
        <v>974.07667194802423</v>
      </c>
      <c r="AO757" s="45">
        <v>0</v>
      </c>
      <c r="AP757" s="45">
        <v>0</v>
      </c>
      <c r="AQ757" s="45">
        <v>0</v>
      </c>
      <c r="AR757" s="45">
        <v>0</v>
      </c>
      <c r="AS757" s="45">
        <v>0</v>
      </c>
      <c r="AT757" s="45">
        <v>0</v>
      </c>
      <c r="AU757" s="45">
        <v>0</v>
      </c>
    </row>
    <row r="758" spans="2:47" x14ac:dyDescent="0.25">
      <c r="B758" s="27">
        <f t="shared" si="33"/>
        <v>1</v>
      </c>
      <c r="C758" s="15" t="str">
        <f t="shared" si="31"/>
        <v>Deferred</v>
      </c>
      <c r="D758" s="64">
        <f t="shared" si="34"/>
        <v>11</v>
      </c>
      <c r="E758" s="64">
        <f t="shared" si="32"/>
        <v>17462.617892375769</v>
      </c>
      <c r="F758" s="62">
        <v>0</v>
      </c>
      <c r="G758" s="45">
        <v>512.84400144506526</v>
      </c>
      <c r="H758" s="62">
        <v>526.98571468505475</v>
      </c>
      <c r="I758" s="62">
        <v>541.40682299165132</v>
      </c>
      <c r="J758" s="45">
        <v>556.09831951528281</v>
      </c>
      <c r="K758" s="45">
        <v>571.04609544546929</v>
      </c>
      <c r="L758" s="63">
        <v>609.63445416803313</v>
      </c>
      <c r="M758" s="63">
        <v>648.42626972843482</v>
      </c>
      <c r="N758" s="45">
        <v>687.37030596493378</v>
      </c>
      <c r="O758" s="45">
        <v>726.40116699973521</v>
      </c>
      <c r="P758" s="45">
        <v>765.43711807000466</v>
      </c>
      <c r="Q758" s="45">
        <v>1224.0702367545523</v>
      </c>
      <c r="R758" s="45">
        <v>1282.0300717704179</v>
      </c>
      <c r="S758" s="45">
        <v>1339.6520026407632</v>
      </c>
      <c r="T758" s="45">
        <v>1396.7105122471385</v>
      </c>
      <c r="U758" s="45">
        <v>1452.9365465509479</v>
      </c>
      <c r="V758" s="45">
        <v>2003.673170629135</v>
      </c>
      <c r="W758" s="45">
        <v>2043.4078638880324</v>
      </c>
      <c r="X758" s="45">
        <v>2077.57517058745</v>
      </c>
      <c r="Y758" s="45">
        <v>2109.3509888592566</v>
      </c>
      <c r="Z758" s="45">
        <v>1431.7081122374259</v>
      </c>
      <c r="AA758" s="45">
        <v>1464.1492262913353</v>
      </c>
      <c r="AB758" s="45">
        <v>1496.0714169786547</v>
      </c>
      <c r="AC758" s="45">
        <v>1527.2135416956291</v>
      </c>
      <c r="AD758" s="45">
        <v>1557.2649363506075</v>
      </c>
      <c r="AE758" s="45">
        <v>1585.8591464630395</v>
      </c>
      <c r="AF758" s="45">
        <v>1612.5652504881011</v>
      </c>
      <c r="AG758" s="45">
        <v>1636.8830339244732</v>
      </c>
      <c r="AH758" s="45">
        <v>1653.646236949081</v>
      </c>
      <c r="AI758" s="45">
        <v>1666.8133695920071</v>
      </c>
      <c r="AJ758" s="45">
        <v>940.05723797153678</v>
      </c>
      <c r="AK758" s="45">
        <v>951.73395037299008</v>
      </c>
      <c r="AL758" s="45">
        <v>961.18454130260068</v>
      </c>
      <c r="AM758" s="45">
        <v>961.74775712181975</v>
      </c>
      <c r="AN758" s="45">
        <v>959.18213414521779</v>
      </c>
      <c r="AO758" s="45">
        <v>0</v>
      </c>
      <c r="AP758" s="45">
        <v>0</v>
      </c>
      <c r="AQ758" s="45">
        <v>0</v>
      </c>
      <c r="AR758" s="45">
        <v>0</v>
      </c>
      <c r="AS758" s="45">
        <v>0</v>
      </c>
      <c r="AT758" s="45">
        <v>0</v>
      </c>
      <c r="AU758" s="45">
        <v>0</v>
      </c>
    </row>
    <row r="759" spans="2:47" x14ac:dyDescent="0.25">
      <c r="B759" s="27">
        <f t="shared" si="33"/>
        <v>1</v>
      </c>
      <c r="C759" s="15" t="str">
        <f t="shared" si="31"/>
        <v>Deferred</v>
      </c>
      <c r="D759" s="64">
        <f t="shared" si="34"/>
        <v>12</v>
      </c>
      <c r="E759" s="64">
        <f t="shared" si="32"/>
        <v>17532.368692985525</v>
      </c>
      <c r="F759" s="62">
        <v>0</v>
      </c>
      <c r="G759" s="45">
        <v>512.84400144506526</v>
      </c>
      <c r="H759" s="62">
        <v>526.98571468505475</v>
      </c>
      <c r="I759" s="62">
        <v>541.40682299165132</v>
      </c>
      <c r="J759" s="45">
        <v>556.09831951528281</v>
      </c>
      <c r="K759" s="45">
        <v>571.04609544546929</v>
      </c>
      <c r="L759" s="63">
        <v>609.63445416803313</v>
      </c>
      <c r="M759" s="63">
        <v>648.42626972843482</v>
      </c>
      <c r="N759" s="45">
        <v>687.37030596493378</v>
      </c>
      <c r="O759" s="45">
        <v>726.40116699973521</v>
      </c>
      <c r="P759" s="45">
        <v>765.43711807000466</v>
      </c>
      <c r="Q759" s="45">
        <v>1224.0702367545523</v>
      </c>
      <c r="R759" s="45">
        <v>1285.6113896798734</v>
      </c>
      <c r="S759" s="45">
        <v>1343.5650903181258</v>
      </c>
      <c r="T759" s="45">
        <v>1400.958023223687</v>
      </c>
      <c r="U759" s="45">
        <v>1457.5210183919773</v>
      </c>
      <c r="V759" s="45">
        <v>2012.5224157956859</v>
      </c>
      <c r="W759" s="45">
        <v>2052.4891208208037</v>
      </c>
      <c r="X759" s="45">
        <v>2086.8912080342743</v>
      </c>
      <c r="Y759" s="45">
        <v>2118.9040891845448</v>
      </c>
      <c r="Z759" s="45">
        <v>1441.4999385943356</v>
      </c>
      <c r="AA759" s="45">
        <v>1474.1806840087811</v>
      </c>
      <c r="AB759" s="45">
        <v>1506.3424892796461</v>
      </c>
      <c r="AC759" s="45">
        <v>1537.7230708553057</v>
      </c>
      <c r="AD759" s="45">
        <v>1568.0103861509756</v>
      </c>
      <c r="AE759" s="45">
        <v>1596.836319587997</v>
      </c>
      <c r="AF759" s="45">
        <v>1623.7679439913368</v>
      </c>
      <c r="AG759" s="45">
        <v>1648.3026658689216</v>
      </c>
      <c r="AH759" s="45">
        <v>1665.2713841855834</v>
      </c>
      <c r="AI759" s="45">
        <v>1678.6292571376582</v>
      </c>
      <c r="AJ759" s="45">
        <v>952.04518347239753</v>
      </c>
      <c r="AK759" s="45">
        <v>963.87074589296878</v>
      </c>
      <c r="AL759" s="45">
        <v>973.44179276154455</v>
      </c>
      <c r="AM759" s="45">
        <v>974.01128043257518</v>
      </c>
      <c r="AN759" s="45">
        <v>971.4121358231705</v>
      </c>
      <c r="AO759" s="45">
        <v>0</v>
      </c>
      <c r="AP759" s="45">
        <v>0</v>
      </c>
      <c r="AQ759" s="45">
        <v>0</v>
      </c>
      <c r="AR759" s="45">
        <v>0</v>
      </c>
      <c r="AS759" s="45">
        <v>0</v>
      </c>
      <c r="AT759" s="45">
        <v>0</v>
      </c>
      <c r="AU759" s="45">
        <v>0</v>
      </c>
    </row>
    <row r="760" spans="2:47" x14ac:dyDescent="0.25">
      <c r="B760" s="27">
        <f t="shared" si="33"/>
        <v>1</v>
      </c>
      <c r="C760" s="15" t="str">
        <f t="shared" si="31"/>
        <v>Deferred</v>
      </c>
      <c r="D760" s="64">
        <f t="shared" si="34"/>
        <v>13</v>
      </c>
      <c r="E760" s="64">
        <f t="shared" si="32"/>
        <v>17592.560504358211</v>
      </c>
      <c r="F760" s="62">
        <v>0</v>
      </c>
      <c r="G760" s="45">
        <v>512.84400144506526</v>
      </c>
      <c r="H760" s="62">
        <v>526.98571468505475</v>
      </c>
      <c r="I760" s="62">
        <v>541.40682299165132</v>
      </c>
      <c r="J760" s="45">
        <v>556.09831951528281</v>
      </c>
      <c r="K760" s="45">
        <v>571.04609544546929</v>
      </c>
      <c r="L760" s="63">
        <v>609.63445416803313</v>
      </c>
      <c r="M760" s="63">
        <v>648.42626972843482</v>
      </c>
      <c r="N760" s="45">
        <v>687.37030596493378</v>
      </c>
      <c r="O760" s="45">
        <v>726.40116699973521</v>
      </c>
      <c r="P760" s="45">
        <v>765.43711807000466</v>
      </c>
      <c r="Q760" s="45">
        <v>1224.0702367545523</v>
      </c>
      <c r="R760" s="45">
        <v>1285.6113896798734</v>
      </c>
      <c r="S760" s="45">
        <v>1346.8300552732053</v>
      </c>
      <c r="T760" s="45">
        <v>1404.5278756809819</v>
      </c>
      <c r="U760" s="45">
        <v>1461.3979615566375</v>
      </c>
      <c r="V760" s="45">
        <v>2020.4283722636701</v>
      </c>
      <c r="W760" s="45">
        <v>2060.6023550630825</v>
      </c>
      <c r="X760" s="45">
        <v>2095.214193546522</v>
      </c>
      <c r="Y760" s="45">
        <v>2127.4388648941026</v>
      </c>
      <c r="Z760" s="45">
        <v>1450.2479901861029</v>
      </c>
      <c r="AA760" s="45">
        <v>1483.1428200815812</v>
      </c>
      <c r="AB760" s="45">
        <v>1515.5186945690616</v>
      </c>
      <c r="AC760" s="45">
        <v>1547.1123107166566</v>
      </c>
      <c r="AD760" s="45">
        <v>1577.6103943273642</v>
      </c>
      <c r="AE760" s="45">
        <v>1606.6433457264548</v>
      </c>
      <c r="AF760" s="45">
        <v>1633.776445837512</v>
      </c>
      <c r="AG760" s="45">
        <v>1658.5049757015313</v>
      </c>
      <c r="AH760" s="45">
        <v>1675.6572958785109</v>
      </c>
      <c r="AI760" s="45">
        <v>1689.185569977921</v>
      </c>
      <c r="AJ760" s="45">
        <v>962.755205858316</v>
      </c>
      <c r="AK760" s="45">
        <v>974.71374305267204</v>
      </c>
      <c r="AL760" s="45">
        <v>984.39239663841386</v>
      </c>
      <c r="AM760" s="45">
        <v>984.96736092367291</v>
      </c>
      <c r="AN760" s="45">
        <v>982.33815628300897</v>
      </c>
      <c r="AO760" s="45">
        <v>0</v>
      </c>
      <c r="AP760" s="45">
        <v>0</v>
      </c>
      <c r="AQ760" s="45">
        <v>0</v>
      </c>
      <c r="AR760" s="45">
        <v>0</v>
      </c>
      <c r="AS760" s="45">
        <v>0</v>
      </c>
      <c r="AT760" s="45">
        <v>0</v>
      </c>
      <c r="AU760" s="45">
        <v>0</v>
      </c>
    </row>
    <row r="761" spans="2:47" x14ac:dyDescent="0.25">
      <c r="B761" s="27">
        <f t="shared" si="33"/>
        <v>1</v>
      </c>
      <c r="C761" s="15" t="str">
        <f t="shared" si="31"/>
        <v>Deferred</v>
      </c>
      <c r="D761" s="64">
        <f t="shared" si="34"/>
        <v>14</v>
      </c>
      <c r="E761" s="64">
        <f t="shared" si="32"/>
        <v>17644.070281071341</v>
      </c>
      <c r="F761" s="62">
        <v>0</v>
      </c>
      <c r="G761" s="45">
        <v>512.84400144506526</v>
      </c>
      <c r="H761" s="62">
        <v>526.98571468505475</v>
      </c>
      <c r="I761" s="62">
        <v>541.40682299165132</v>
      </c>
      <c r="J761" s="45">
        <v>556.09831951528281</v>
      </c>
      <c r="K761" s="45">
        <v>571.04609544546929</v>
      </c>
      <c r="L761" s="63">
        <v>609.63445416803313</v>
      </c>
      <c r="M761" s="63">
        <v>648.42626972843482</v>
      </c>
      <c r="N761" s="45">
        <v>687.37030596493378</v>
      </c>
      <c r="O761" s="45">
        <v>726.40116699973521</v>
      </c>
      <c r="P761" s="45">
        <v>765.43711807000466</v>
      </c>
      <c r="Q761" s="45">
        <v>1224.0702367545523</v>
      </c>
      <c r="R761" s="45">
        <v>1285.6113896798734</v>
      </c>
      <c r="S761" s="45">
        <v>1346.8300552732053</v>
      </c>
      <c r="T761" s="45">
        <v>1407.500512721246</v>
      </c>
      <c r="U761" s="45">
        <v>1464.6470624846056</v>
      </c>
      <c r="V761" s="45">
        <v>2027.4186677240466</v>
      </c>
      <c r="W761" s="45">
        <v>2067.7759173374325</v>
      </c>
      <c r="X761" s="45">
        <v>2102.5732094636637</v>
      </c>
      <c r="Y761" s="45">
        <v>2134.9851369953617</v>
      </c>
      <c r="Z761" s="45">
        <v>1457.9828317876563</v>
      </c>
      <c r="AA761" s="45">
        <v>1491.0669457643071</v>
      </c>
      <c r="AB761" s="45">
        <v>1523.6320903893577</v>
      </c>
      <c r="AC761" s="45">
        <v>1555.4140613298155</v>
      </c>
      <c r="AD761" s="45">
        <v>1586.0984953232987</v>
      </c>
      <c r="AE761" s="45">
        <v>1615.3144803830055</v>
      </c>
      <c r="AF761" s="45">
        <v>1642.6257129669261</v>
      </c>
      <c r="AG761" s="45">
        <v>1667.5255947124817</v>
      </c>
      <c r="AH761" s="45">
        <v>1684.840241685014</v>
      </c>
      <c r="AI761" s="45">
        <v>1698.5191696676591</v>
      </c>
      <c r="AJ761" s="45">
        <v>972.22469990081186</v>
      </c>
      <c r="AK761" s="45">
        <v>984.30079703309855</v>
      </c>
      <c r="AL761" s="45">
        <v>994.0745795455274</v>
      </c>
      <c r="AM761" s="45">
        <v>994.65418076037099</v>
      </c>
      <c r="AN761" s="45">
        <v>991.99821660600173</v>
      </c>
      <c r="AO761" s="45">
        <v>0</v>
      </c>
      <c r="AP761" s="45">
        <v>0</v>
      </c>
      <c r="AQ761" s="45">
        <v>0</v>
      </c>
      <c r="AR761" s="45">
        <v>0</v>
      </c>
      <c r="AS761" s="45">
        <v>0</v>
      </c>
      <c r="AT761" s="45">
        <v>0</v>
      </c>
      <c r="AU761" s="45">
        <v>0</v>
      </c>
    </row>
    <row r="762" spans="2:47" x14ac:dyDescent="0.25">
      <c r="B762" s="27">
        <f t="shared" si="33"/>
        <v>1</v>
      </c>
      <c r="C762" s="15" t="str">
        <f t="shared" si="31"/>
        <v>Deferred</v>
      </c>
      <c r="D762" s="64">
        <f t="shared" si="34"/>
        <v>15</v>
      </c>
      <c r="E762" s="64">
        <f t="shared" si="32"/>
        <v>17688.085947582997</v>
      </c>
      <c r="F762" s="62">
        <v>0</v>
      </c>
      <c r="G762" s="45">
        <v>512.84400144506526</v>
      </c>
      <c r="H762" s="62">
        <v>526.98571468505475</v>
      </c>
      <c r="I762" s="62">
        <v>541.40682299165132</v>
      </c>
      <c r="J762" s="45">
        <v>556.09831951528281</v>
      </c>
      <c r="K762" s="45">
        <v>571.04609544546929</v>
      </c>
      <c r="L762" s="63">
        <v>609.63445416803313</v>
      </c>
      <c r="M762" s="63">
        <v>648.42626972843482</v>
      </c>
      <c r="N762" s="45">
        <v>687.37030596493378</v>
      </c>
      <c r="O762" s="45">
        <v>726.40116699973521</v>
      </c>
      <c r="P762" s="45">
        <v>765.43711807000466</v>
      </c>
      <c r="Q762" s="45">
        <v>1224.0702367545523</v>
      </c>
      <c r="R762" s="45">
        <v>1285.6113896798734</v>
      </c>
      <c r="S762" s="45">
        <v>1346.8300552732053</v>
      </c>
      <c r="T762" s="45">
        <v>1407.500512721246</v>
      </c>
      <c r="U762" s="45">
        <v>1467.3531549416232</v>
      </c>
      <c r="V762" s="45">
        <v>2033.5820722951544</v>
      </c>
      <c r="W762" s="45">
        <v>2074.1009052452378</v>
      </c>
      <c r="X762" s="45">
        <v>2109.0617086482966</v>
      </c>
      <c r="Y762" s="45">
        <v>2141.6387365122264</v>
      </c>
      <c r="Z762" s="45">
        <v>1464.8026892739433</v>
      </c>
      <c r="AA762" s="45">
        <v>1498.0536908720567</v>
      </c>
      <c r="AB762" s="45">
        <v>1530.7857103365222</v>
      </c>
      <c r="AC762" s="45">
        <v>1562.7337484688273</v>
      </c>
      <c r="AD762" s="45">
        <v>1593.5824816618328</v>
      </c>
      <c r="AE762" s="45">
        <v>1622.9598407396384</v>
      </c>
      <c r="AF762" s="45">
        <v>1650.4281250132287</v>
      </c>
      <c r="AG762" s="45">
        <v>1675.4790789174053</v>
      </c>
      <c r="AH762" s="45">
        <v>1692.936839433489</v>
      </c>
      <c r="AI762" s="45">
        <v>1706.7485876567171</v>
      </c>
      <c r="AJ762" s="45">
        <v>980.57392328438118</v>
      </c>
      <c r="AK762" s="45">
        <v>992.75365896858716</v>
      </c>
      <c r="AL762" s="45">
        <v>1002.6113012567682</v>
      </c>
      <c r="AM762" s="45">
        <v>1003.1947667820906</v>
      </c>
      <c r="AN762" s="45">
        <v>1000.5150110210279</v>
      </c>
      <c r="AO762" s="45">
        <v>0</v>
      </c>
      <c r="AP762" s="45">
        <v>0</v>
      </c>
      <c r="AQ762" s="45">
        <v>0</v>
      </c>
      <c r="AR762" s="45">
        <v>0</v>
      </c>
      <c r="AS762" s="45">
        <v>0</v>
      </c>
      <c r="AT762" s="45">
        <v>0</v>
      </c>
      <c r="AU762" s="45">
        <v>0</v>
      </c>
    </row>
    <row r="763" spans="2:47" x14ac:dyDescent="0.25">
      <c r="B763" s="27">
        <f t="shared" si="33"/>
        <v>1</v>
      </c>
      <c r="C763" s="15" t="str">
        <f t="shared" si="31"/>
        <v>Deferred</v>
      </c>
      <c r="D763" s="64">
        <f t="shared" si="34"/>
        <v>16</v>
      </c>
      <c r="E763" s="64">
        <f t="shared" si="32"/>
        <v>18013.112755547372</v>
      </c>
      <c r="F763" s="62">
        <v>0</v>
      </c>
      <c r="G763" s="45">
        <v>512.84400144506526</v>
      </c>
      <c r="H763" s="62">
        <v>526.98571468505475</v>
      </c>
      <c r="I763" s="62">
        <v>541.40682299165132</v>
      </c>
      <c r="J763" s="45">
        <v>556.09831951528281</v>
      </c>
      <c r="K763" s="45">
        <v>571.04609544546929</v>
      </c>
      <c r="L763" s="63">
        <v>609.63445416803313</v>
      </c>
      <c r="M763" s="63">
        <v>648.42626972843482</v>
      </c>
      <c r="N763" s="45">
        <v>687.37030596493378</v>
      </c>
      <c r="O763" s="45">
        <v>726.40116699973521</v>
      </c>
      <c r="P763" s="45">
        <v>765.43711807000466</v>
      </c>
      <c r="Q763" s="45">
        <v>1224.0702367545523</v>
      </c>
      <c r="R763" s="45">
        <v>1285.6113896798734</v>
      </c>
      <c r="S763" s="45">
        <v>1346.8300552732053</v>
      </c>
      <c r="T763" s="45">
        <v>1407.500512721246</v>
      </c>
      <c r="U763" s="45">
        <v>1467.3531549416232</v>
      </c>
      <c r="V763" s="45">
        <v>2080.4565676666107</v>
      </c>
      <c r="W763" s="45">
        <v>2122.2061848995222</v>
      </c>
      <c r="X763" s="45">
        <v>2158.412519746179</v>
      </c>
      <c r="Y763" s="45">
        <v>2192.2472715296808</v>
      </c>
      <c r="Z763" s="45">
        <v>1516.6778859714002</v>
      </c>
      <c r="AA763" s="45">
        <v>1551.2005023456427</v>
      </c>
      <c r="AB763" s="45">
        <v>1585.2042398108126</v>
      </c>
      <c r="AC763" s="45">
        <v>1618.4180919012285</v>
      </c>
      <c r="AD763" s="45">
        <v>1650.5194749804193</v>
      </c>
      <c r="AE763" s="45">
        <v>1681.1275651593462</v>
      </c>
      <c r="AF763" s="45">
        <v>1709.7940811695635</v>
      </c>
      <c r="AG763" s="45">
        <v>1735.9982116234935</v>
      </c>
      <c r="AH763" s="45">
        <v>1754.549080393416</v>
      </c>
      <c r="AI763" s="45">
        <v>1769.3761439343157</v>
      </c>
      <c r="AJ763" s="45">
        <v>1044.1183222626926</v>
      </c>
      <c r="AK763" s="45">
        <v>1057.0924519679374</v>
      </c>
      <c r="AL763" s="45">
        <v>1067.5945405034306</v>
      </c>
      <c r="AM763" s="45">
        <v>1068.299471950967</v>
      </c>
      <c r="AN763" s="45">
        <v>1065.5199215992657</v>
      </c>
      <c r="AO763" s="45">
        <v>0</v>
      </c>
      <c r="AP763" s="45">
        <v>0</v>
      </c>
      <c r="AQ763" s="45">
        <v>0</v>
      </c>
      <c r="AR763" s="45">
        <v>0</v>
      </c>
      <c r="AS763" s="45">
        <v>0</v>
      </c>
      <c r="AT763" s="45">
        <v>0</v>
      </c>
      <c r="AU763" s="45">
        <v>0</v>
      </c>
    </row>
    <row r="764" spans="2:47" x14ac:dyDescent="0.25">
      <c r="B764" s="27">
        <f t="shared" si="33"/>
        <v>1</v>
      </c>
      <c r="C764" s="15" t="str">
        <f t="shared" si="31"/>
        <v>Deferred</v>
      </c>
      <c r="D764" s="64">
        <f t="shared" si="34"/>
        <v>17</v>
      </c>
      <c r="E764" s="64">
        <f t="shared" si="32"/>
        <v>18013.112755547372</v>
      </c>
      <c r="F764" s="62">
        <v>0</v>
      </c>
      <c r="G764" s="45">
        <v>512.84400144506526</v>
      </c>
      <c r="H764" s="62">
        <v>526.98571468505475</v>
      </c>
      <c r="I764" s="62">
        <v>541.40682299165132</v>
      </c>
      <c r="J764" s="45">
        <v>556.09831951528281</v>
      </c>
      <c r="K764" s="45">
        <v>571.04609544546929</v>
      </c>
      <c r="L764" s="63">
        <v>609.63445416803313</v>
      </c>
      <c r="M764" s="63">
        <v>648.42626972843482</v>
      </c>
      <c r="N764" s="45">
        <v>687.37030596493378</v>
      </c>
      <c r="O764" s="45">
        <v>726.40116699973521</v>
      </c>
      <c r="P764" s="45">
        <v>765.43711807000466</v>
      </c>
      <c r="Q764" s="45">
        <v>1224.0702367545523</v>
      </c>
      <c r="R764" s="45">
        <v>1285.6113896798734</v>
      </c>
      <c r="S764" s="45">
        <v>1346.8300552732053</v>
      </c>
      <c r="T764" s="45">
        <v>1407.500512721246</v>
      </c>
      <c r="U764" s="45">
        <v>1467.3531549416232</v>
      </c>
      <c r="V764" s="45">
        <v>2080.4565676666107</v>
      </c>
      <c r="W764" s="45">
        <v>2122.2061848995222</v>
      </c>
      <c r="X764" s="45">
        <v>2158.412519746179</v>
      </c>
      <c r="Y764" s="45">
        <v>2192.2472715296808</v>
      </c>
      <c r="Z764" s="45">
        <v>1516.6778859714002</v>
      </c>
      <c r="AA764" s="45">
        <v>1551.2005023456427</v>
      </c>
      <c r="AB764" s="45">
        <v>1585.2042398108126</v>
      </c>
      <c r="AC764" s="45">
        <v>1618.4180919012285</v>
      </c>
      <c r="AD764" s="45">
        <v>1650.5194749804193</v>
      </c>
      <c r="AE764" s="45">
        <v>1681.1275651593462</v>
      </c>
      <c r="AF764" s="45">
        <v>1709.7940811695635</v>
      </c>
      <c r="AG764" s="45">
        <v>1735.9982116234935</v>
      </c>
      <c r="AH764" s="45">
        <v>1754.549080393416</v>
      </c>
      <c r="AI764" s="45">
        <v>1769.3761439343157</v>
      </c>
      <c r="AJ764" s="45">
        <v>1044.1183222626926</v>
      </c>
      <c r="AK764" s="45">
        <v>1057.0924519679374</v>
      </c>
      <c r="AL764" s="45">
        <v>1067.5945405034306</v>
      </c>
      <c r="AM764" s="45">
        <v>1068.299471950967</v>
      </c>
      <c r="AN764" s="45">
        <v>1065.5199215992657</v>
      </c>
      <c r="AO764" s="45">
        <v>0</v>
      </c>
      <c r="AP764" s="45">
        <v>0</v>
      </c>
      <c r="AQ764" s="45">
        <v>0</v>
      </c>
      <c r="AR764" s="45">
        <v>0</v>
      </c>
      <c r="AS764" s="45">
        <v>0</v>
      </c>
      <c r="AT764" s="45">
        <v>0</v>
      </c>
      <c r="AU764" s="45">
        <v>0</v>
      </c>
    </row>
    <row r="765" spans="2:47" x14ac:dyDescent="0.25">
      <c r="B765" s="27">
        <f t="shared" si="33"/>
        <v>1</v>
      </c>
      <c r="C765" s="15" t="str">
        <f t="shared" si="31"/>
        <v>Deferred</v>
      </c>
      <c r="D765" s="64">
        <f t="shared" si="34"/>
        <v>18</v>
      </c>
      <c r="E765" s="64">
        <f t="shared" si="32"/>
        <v>18013.112755547372</v>
      </c>
      <c r="F765" s="62">
        <v>0</v>
      </c>
      <c r="G765" s="45">
        <v>512.84400144506526</v>
      </c>
      <c r="H765" s="62">
        <v>526.98571468505475</v>
      </c>
      <c r="I765" s="62">
        <v>541.40682299165132</v>
      </c>
      <c r="J765" s="45">
        <v>556.09831951528281</v>
      </c>
      <c r="K765" s="45">
        <v>571.04609544546929</v>
      </c>
      <c r="L765" s="63">
        <v>609.63445416803313</v>
      </c>
      <c r="M765" s="63">
        <v>648.42626972843482</v>
      </c>
      <c r="N765" s="45">
        <v>687.37030596493378</v>
      </c>
      <c r="O765" s="45">
        <v>726.40116699973521</v>
      </c>
      <c r="P765" s="45">
        <v>765.43711807000466</v>
      </c>
      <c r="Q765" s="45">
        <v>1224.0702367545523</v>
      </c>
      <c r="R765" s="45">
        <v>1285.6113896798734</v>
      </c>
      <c r="S765" s="45">
        <v>1346.8300552732053</v>
      </c>
      <c r="T765" s="45">
        <v>1407.500512721246</v>
      </c>
      <c r="U765" s="45">
        <v>1467.3531549416232</v>
      </c>
      <c r="V765" s="45">
        <v>2080.4565676666107</v>
      </c>
      <c r="W765" s="45">
        <v>2122.2061848995222</v>
      </c>
      <c r="X765" s="45">
        <v>2158.412519746179</v>
      </c>
      <c r="Y765" s="45">
        <v>2192.2472715296808</v>
      </c>
      <c r="Z765" s="45">
        <v>1516.6778859714002</v>
      </c>
      <c r="AA765" s="45">
        <v>1551.2005023456427</v>
      </c>
      <c r="AB765" s="45">
        <v>1585.2042398108126</v>
      </c>
      <c r="AC765" s="45">
        <v>1618.4180919012285</v>
      </c>
      <c r="AD765" s="45">
        <v>1650.5194749804193</v>
      </c>
      <c r="AE765" s="45">
        <v>1681.1275651593462</v>
      </c>
      <c r="AF765" s="45">
        <v>1709.7940811695635</v>
      </c>
      <c r="AG765" s="45">
        <v>1735.9982116234935</v>
      </c>
      <c r="AH765" s="45">
        <v>1754.549080393416</v>
      </c>
      <c r="AI765" s="45">
        <v>1769.3761439343157</v>
      </c>
      <c r="AJ765" s="45">
        <v>1044.1183222626926</v>
      </c>
      <c r="AK765" s="45">
        <v>1057.0924519679374</v>
      </c>
      <c r="AL765" s="45">
        <v>1067.5945405034306</v>
      </c>
      <c r="AM765" s="45">
        <v>1068.299471950967</v>
      </c>
      <c r="AN765" s="45">
        <v>1065.5199215992657</v>
      </c>
      <c r="AO765" s="45">
        <v>0</v>
      </c>
      <c r="AP765" s="45">
        <v>0</v>
      </c>
      <c r="AQ765" s="45">
        <v>0</v>
      </c>
      <c r="AR765" s="45">
        <v>0</v>
      </c>
      <c r="AS765" s="45">
        <v>0</v>
      </c>
      <c r="AT765" s="45">
        <v>0</v>
      </c>
      <c r="AU765" s="45">
        <v>0</v>
      </c>
    </row>
    <row r="766" spans="2:47" x14ac:dyDescent="0.25">
      <c r="B766" s="27">
        <f t="shared" si="33"/>
        <v>1</v>
      </c>
      <c r="C766" s="15" t="str">
        <f t="shared" si="31"/>
        <v>Deferred</v>
      </c>
      <c r="D766" s="64">
        <f t="shared" si="34"/>
        <v>19</v>
      </c>
      <c r="E766" s="64">
        <f t="shared" si="32"/>
        <v>18013.112755547372</v>
      </c>
      <c r="F766" s="62">
        <v>0</v>
      </c>
      <c r="G766" s="45">
        <v>512.84400144506526</v>
      </c>
      <c r="H766" s="62">
        <v>526.98571468505475</v>
      </c>
      <c r="I766" s="62">
        <v>541.40682299165132</v>
      </c>
      <c r="J766" s="45">
        <v>556.09831951528281</v>
      </c>
      <c r="K766" s="45">
        <v>571.04609544546929</v>
      </c>
      <c r="L766" s="63">
        <v>609.63445416803313</v>
      </c>
      <c r="M766" s="63">
        <v>648.42626972843482</v>
      </c>
      <c r="N766" s="45">
        <v>687.37030596493378</v>
      </c>
      <c r="O766" s="45">
        <v>726.40116699973521</v>
      </c>
      <c r="P766" s="45">
        <v>765.43711807000466</v>
      </c>
      <c r="Q766" s="45">
        <v>1224.0702367545523</v>
      </c>
      <c r="R766" s="45">
        <v>1285.6113896798734</v>
      </c>
      <c r="S766" s="45">
        <v>1346.8300552732053</v>
      </c>
      <c r="T766" s="45">
        <v>1407.500512721246</v>
      </c>
      <c r="U766" s="45">
        <v>1467.3531549416232</v>
      </c>
      <c r="V766" s="45">
        <v>2080.4565676666107</v>
      </c>
      <c r="W766" s="45">
        <v>2122.2061848995222</v>
      </c>
      <c r="X766" s="45">
        <v>2158.412519746179</v>
      </c>
      <c r="Y766" s="45">
        <v>2192.2472715296808</v>
      </c>
      <c r="Z766" s="45">
        <v>1516.6778859714002</v>
      </c>
      <c r="AA766" s="45">
        <v>1551.2005023456427</v>
      </c>
      <c r="AB766" s="45">
        <v>1585.2042398108126</v>
      </c>
      <c r="AC766" s="45">
        <v>1618.4180919012285</v>
      </c>
      <c r="AD766" s="45">
        <v>1650.5194749804193</v>
      </c>
      <c r="AE766" s="45">
        <v>1681.1275651593462</v>
      </c>
      <c r="AF766" s="45">
        <v>1709.7940811695635</v>
      </c>
      <c r="AG766" s="45">
        <v>1735.9982116234935</v>
      </c>
      <c r="AH766" s="45">
        <v>1754.549080393416</v>
      </c>
      <c r="AI766" s="45">
        <v>1769.3761439343157</v>
      </c>
      <c r="AJ766" s="45">
        <v>1044.1183222626926</v>
      </c>
      <c r="AK766" s="45">
        <v>1057.0924519679374</v>
      </c>
      <c r="AL766" s="45">
        <v>1067.5945405034306</v>
      </c>
      <c r="AM766" s="45">
        <v>1068.299471950967</v>
      </c>
      <c r="AN766" s="45">
        <v>1065.5199215992657</v>
      </c>
      <c r="AO766" s="45">
        <v>0</v>
      </c>
      <c r="AP766" s="45">
        <v>0</v>
      </c>
      <c r="AQ766" s="45">
        <v>0</v>
      </c>
      <c r="AR766" s="45">
        <v>0</v>
      </c>
      <c r="AS766" s="45">
        <v>0</v>
      </c>
      <c r="AT766" s="45">
        <v>0</v>
      </c>
      <c r="AU766" s="45">
        <v>0</v>
      </c>
    </row>
    <row r="767" spans="2:47" x14ac:dyDescent="0.25">
      <c r="B767" s="27">
        <f t="shared" si="33"/>
        <v>1</v>
      </c>
      <c r="C767" s="15" t="str">
        <f t="shared" si="31"/>
        <v>Deferred</v>
      </c>
      <c r="D767" s="64">
        <f t="shared" si="34"/>
        <v>20</v>
      </c>
      <c r="E767" s="64">
        <f t="shared" si="32"/>
        <v>18013.112755547372</v>
      </c>
      <c r="F767" s="62">
        <v>0</v>
      </c>
      <c r="G767" s="45">
        <v>512.84400144506526</v>
      </c>
      <c r="H767" s="62">
        <v>526.98571468505475</v>
      </c>
      <c r="I767" s="62">
        <v>541.40682299165132</v>
      </c>
      <c r="J767" s="45">
        <v>556.09831951528281</v>
      </c>
      <c r="K767" s="45">
        <v>571.04609544546929</v>
      </c>
      <c r="L767" s="63">
        <v>609.63445416803313</v>
      </c>
      <c r="M767" s="63">
        <v>648.42626972843482</v>
      </c>
      <c r="N767" s="45">
        <v>687.37030596493378</v>
      </c>
      <c r="O767" s="45">
        <v>726.40116699973521</v>
      </c>
      <c r="P767" s="45">
        <v>765.43711807000466</v>
      </c>
      <c r="Q767" s="45">
        <v>1224.0702367545523</v>
      </c>
      <c r="R767" s="45">
        <v>1285.6113896798734</v>
      </c>
      <c r="S767" s="45">
        <v>1346.8300552732053</v>
      </c>
      <c r="T767" s="45">
        <v>1407.500512721246</v>
      </c>
      <c r="U767" s="45">
        <v>1467.3531549416232</v>
      </c>
      <c r="V767" s="45">
        <v>2080.4565676666107</v>
      </c>
      <c r="W767" s="45">
        <v>2122.2061848995222</v>
      </c>
      <c r="X767" s="45">
        <v>2158.412519746179</v>
      </c>
      <c r="Y767" s="45">
        <v>2192.2472715296808</v>
      </c>
      <c r="Z767" s="45">
        <v>1516.6778859714002</v>
      </c>
      <c r="AA767" s="45">
        <v>1551.2005023456427</v>
      </c>
      <c r="AB767" s="45">
        <v>1585.2042398108126</v>
      </c>
      <c r="AC767" s="45">
        <v>1618.4180919012285</v>
      </c>
      <c r="AD767" s="45">
        <v>1650.5194749804193</v>
      </c>
      <c r="AE767" s="45">
        <v>1681.1275651593462</v>
      </c>
      <c r="AF767" s="45">
        <v>1709.7940811695635</v>
      </c>
      <c r="AG767" s="45">
        <v>1735.9982116234935</v>
      </c>
      <c r="AH767" s="45">
        <v>1754.549080393416</v>
      </c>
      <c r="AI767" s="45">
        <v>1769.3761439343157</v>
      </c>
      <c r="AJ767" s="45">
        <v>1044.1183222626926</v>
      </c>
      <c r="AK767" s="45">
        <v>1057.0924519679374</v>
      </c>
      <c r="AL767" s="45">
        <v>1067.5945405034306</v>
      </c>
      <c r="AM767" s="45">
        <v>1068.299471950967</v>
      </c>
      <c r="AN767" s="45">
        <v>1065.5199215992657</v>
      </c>
      <c r="AO767" s="45">
        <v>0</v>
      </c>
      <c r="AP767" s="45">
        <v>0</v>
      </c>
      <c r="AQ767" s="45">
        <v>0</v>
      </c>
      <c r="AR767" s="45">
        <v>0</v>
      </c>
      <c r="AS767" s="45">
        <v>0</v>
      </c>
      <c r="AT767" s="45">
        <v>0</v>
      </c>
      <c r="AU767" s="45">
        <v>0</v>
      </c>
    </row>
    <row r="768" spans="2:47" x14ac:dyDescent="0.25">
      <c r="B768" s="27">
        <f t="shared" si="33"/>
        <v>1</v>
      </c>
      <c r="C768" s="15" t="str">
        <f t="shared" si="31"/>
        <v>Deferred</v>
      </c>
      <c r="D768" s="64">
        <f t="shared" si="34"/>
        <v>21</v>
      </c>
      <c r="E768" s="64">
        <f t="shared" si="32"/>
        <v>17831.60777898318</v>
      </c>
      <c r="F768" s="62">
        <v>0</v>
      </c>
      <c r="G768" s="45">
        <v>512.84400144506526</v>
      </c>
      <c r="H768" s="62">
        <v>526.98571468505475</v>
      </c>
      <c r="I768" s="62">
        <v>541.40682299165132</v>
      </c>
      <c r="J768" s="45">
        <v>556.09831951528281</v>
      </c>
      <c r="K768" s="45">
        <v>571.04609544546929</v>
      </c>
      <c r="L768" s="63">
        <v>609.63445416803313</v>
      </c>
      <c r="M768" s="63">
        <v>648.42626972843482</v>
      </c>
      <c r="N768" s="45">
        <v>687.37030596493378</v>
      </c>
      <c r="O768" s="45">
        <v>726.40116699973521</v>
      </c>
      <c r="P768" s="45">
        <v>765.43711807000466</v>
      </c>
      <c r="Q768" s="45">
        <v>1224.0702367545523</v>
      </c>
      <c r="R768" s="45">
        <v>1285.6113896798734</v>
      </c>
      <c r="S768" s="45">
        <v>1346.8300552732053</v>
      </c>
      <c r="T768" s="45">
        <v>1407.500512721246</v>
      </c>
      <c r="U768" s="45">
        <v>1467.3531549416232</v>
      </c>
      <c r="V768" s="45">
        <v>2080.4565676666107</v>
      </c>
      <c r="W768" s="45">
        <v>2122.2061848995222</v>
      </c>
      <c r="X768" s="45">
        <v>2158.412519746179</v>
      </c>
      <c r="Y768" s="45">
        <v>2192.2472715296808</v>
      </c>
      <c r="Z768" s="45">
        <v>1516.6778859714002</v>
      </c>
      <c r="AA768" s="45">
        <v>1551.2005023456427</v>
      </c>
      <c r="AB768" s="45">
        <v>1527.8516899371368</v>
      </c>
      <c r="AC768" s="45">
        <v>1559.863867782258</v>
      </c>
      <c r="AD768" s="45">
        <v>1590.8038256470657</v>
      </c>
      <c r="AE768" s="45">
        <v>1620.3045178173079</v>
      </c>
      <c r="AF768" s="45">
        <v>1647.9338818013757</v>
      </c>
      <c r="AG768" s="45">
        <v>1673.1899491218546</v>
      </c>
      <c r="AH768" s="45">
        <v>1691.0696490924468</v>
      </c>
      <c r="AI768" s="45">
        <v>1705.3602707794494</v>
      </c>
      <c r="AJ768" s="45">
        <v>1006.3422132619138</v>
      </c>
      <c r="AK768" s="45">
        <v>1018.8469400963486</v>
      </c>
      <c r="AL768" s="45">
        <v>1028.969063992975</v>
      </c>
      <c r="AM768" s="45">
        <v>1029.6484910827846</v>
      </c>
      <c r="AN768" s="45">
        <v>1026.9695046181639</v>
      </c>
      <c r="AO768" s="45">
        <v>0</v>
      </c>
      <c r="AP768" s="45">
        <v>0</v>
      </c>
      <c r="AQ768" s="45">
        <v>0</v>
      </c>
      <c r="AR768" s="45">
        <v>0</v>
      </c>
      <c r="AS768" s="45">
        <v>0</v>
      </c>
      <c r="AT768" s="45">
        <v>0</v>
      </c>
      <c r="AU768" s="45">
        <v>0</v>
      </c>
    </row>
    <row r="769" spans="2:47" x14ac:dyDescent="0.25">
      <c r="B769" s="27">
        <f t="shared" si="33"/>
        <v>1</v>
      </c>
      <c r="C769" s="15" t="str">
        <f t="shared" si="31"/>
        <v>Deferred</v>
      </c>
      <c r="D769" s="64">
        <f t="shared" si="34"/>
        <v>22</v>
      </c>
      <c r="E769" s="64">
        <f t="shared" si="32"/>
        <v>17856.171784014303</v>
      </c>
      <c r="F769" s="62">
        <v>0</v>
      </c>
      <c r="G769" s="45">
        <v>512.84400144506526</v>
      </c>
      <c r="H769" s="62">
        <v>526.98571468505475</v>
      </c>
      <c r="I769" s="62">
        <v>541.40682299165132</v>
      </c>
      <c r="J769" s="45">
        <v>556.09831951528281</v>
      </c>
      <c r="K769" s="45">
        <v>571.04609544546929</v>
      </c>
      <c r="L769" s="63">
        <v>609.63445416803313</v>
      </c>
      <c r="M769" s="63">
        <v>648.42626972843482</v>
      </c>
      <c r="N769" s="45">
        <v>687.37030596493378</v>
      </c>
      <c r="O769" s="45">
        <v>726.40116699973521</v>
      </c>
      <c r="P769" s="45">
        <v>765.43711807000466</v>
      </c>
      <c r="Q769" s="45">
        <v>1224.0702367545523</v>
      </c>
      <c r="R769" s="45">
        <v>1285.6113896798734</v>
      </c>
      <c r="S769" s="45">
        <v>1346.8300552732053</v>
      </c>
      <c r="T769" s="45">
        <v>1407.500512721246</v>
      </c>
      <c r="U769" s="45">
        <v>1467.3531549416232</v>
      </c>
      <c r="V769" s="45">
        <v>2080.4565676666107</v>
      </c>
      <c r="W769" s="45">
        <v>2122.2061848995222</v>
      </c>
      <c r="X769" s="45">
        <v>2158.412519746179</v>
      </c>
      <c r="Y769" s="45">
        <v>2192.2472715296808</v>
      </c>
      <c r="Z769" s="45">
        <v>1516.6778859714002</v>
      </c>
      <c r="AA769" s="45">
        <v>1551.2005023456427</v>
      </c>
      <c r="AB769" s="45">
        <v>1585.2042398108126</v>
      </c>
      <c r="AC769" s="45">
        <v>1561.6550041063645</v>
      </c>
      <c r="AD769" s="45">
        <v>1592.6304892268145</v>
      </c>
      <c r="AE769" s="45">
        <v>1622.1650559949776</v>
      </c>
      <c r="AF769" s="45">
        <v>1649.8261457972183</v>
      </c>
      <c r="AG769" s="45">
        <v>1675.111213763533</v>
      </c>
      <c r="AH769" s="45">
        <v>1693.0114443591003</v>
      </c>
      <c r="AI769" s="45">
        <v>1707.3184754598512</v>
      </c>
      <c r="AJ769" s="45">
        <v>1007.4977603130919</v>
      </c>
      <c r="AK769" s="45">
        <v>1020.0168458815923</v>
      </c>
      <c r="AL769" s="45">
        <v>1030.150592653883</v>
      </c>
      <c r="AM769" s="45">
        <v>1030.8307999057088</v>
      </c>
      <c r="AN769" s="45">
        <v>1028.1487372560007</v>
      </c>
      <c r="AO769" s="45">
        <v>0</v>
      </c>
      <c r="AP769" s="45">
        <v>0</v>
      </c>
      <c r="AQ769" s="45">
        <v>0</v>
      </c>
      <c r="AR769" s="45">
        <v>0</v>
      </c>
      <c r="AS769" s="45">
        <v>0</v>
      </c>
      <c r="AT769" s="45">
        <v>0</v>
      </c>
      <c r="AU769" s="45">
        <v>0</v>
      </c>
    </row>
    <row r="770" spans="2:47" x14ac:dyDescent="0.25">
      <c r="B770" s="27">
        <f t="shared" si="33"/>
        <v>1</v>
      </c>
      <c r="C770" s="15" t="str">
        <f t="shared" ref="C770:C830" si="35">INDEX($B$202:$B$204,B770+1)</f>
        <v>Deferred</v>
      </c>
      <c r="D770" s="64">
        <f t="shared" si="34"/>
        <v>23</v>
      </c>
      <c r="E770" s="64">
        <f t="shared" ref="E770:E830" si="36">(SUMPRODUCT(F770:AU770,$E$569:$AT$569)+SUMPRODUCT(G770:AU770,$E$569:$AS$569))/2</f>
        <v>17877.877304264613</v>
      </c>
      <c r="F770" s="62">
        <v>0</v>
      </c>
      <c r="G770" s="45">
        <v>512.84400144506526</v>
      </c>
      <c r="H770" s="62">
        <v>526.98571468505475</v>
      </c>
      <c r="I770" s="62">
        <v>541.40682299165132</v>
      </c>
      <c r="J770" s="45">
        <v>556.09831951528281</v>
      </c>
      <c r="K770" s="45">
        <v>571.04609544546929</v>
      </c>
      <c r="L770" s="63">
        <v>609.63445416803313</v>
      </c>
      <c r="M770" s="63">
        <v>648.42626972843482</v>
      </c>
      <c r="N770" s="45">
        <v>687.37030596493378</v>
      </c>
      <c r="O770" s="45">
        <v>726.40116699973521</v>
      </c>
      <c r="P770" s="45">
        <v>765.43711807000466</v>
      </c>
      <c r="Q770" s="45">
        <v>1224.0702367545523</v>
      </c>
      <c r="R770" s="45">
        <v>1285.6113896798734</v>
      </c>
      <c r="S770" s="45">
        <v>1346.8300552732053</v>
      </c>
      <c r="T770" s="45">
        <v>1407.500512721246</v>
      </c>
      <c r="U770" s="45">
        <v>1467.3531549416232</v>
      </c>
      <c r="V770" s="45">
        <v>2080.4565676666107</v>
      </c>
      <c r="W770" s="45">
        <v>2122.2061848995222</v>
      </c>
      <c r="X770" s="45">
        <v>2158.412519746179</v>
      </c>
      <c r="Y770" s="45">
        <v>2192.2472715296808</v>
      </c>
      <c r="Z770" s="45">
        <v>1516.6778859714002</v>
      </c>
      <c r="AA770" s="45">
        <v>1551.2005023456427</v>
      </c>
      <c r="AB770" s="45">
        <v>1585.2042398108126</v>
      </c>
      <c r="AC770" s="45">
        <v>1618.4180919012285</v>
      </c>
      <c r="AD770" s="45">
        <v>1593.9766208174481</v>
      </c>
      <c r="AE770" s="45">
        <v>1623.5361509488089</v>
      </c>
      <c r="AF770" s="45">
        <v>1651.2206206041078</v>
      </c>
      <c r="AG770" s="45">
        <v>1676.5270601497002</v>
      </c>
      <c r="AH770" s="45">
        <v>1694.4424204731281</v>
      </c>
      <c r="AI770" s="45">
        <v>1708.7615442386013</v>
      </c>
      <c r="AJ770" s="45">
        <v>1008.3493229146018</v>
      </c>
      <c r="AK770" s="45">
        <v>1020.8789899310173</v>
      </c>
      <c r="AL770" s="45">
        <v>1031.0213020025119</v>
      </c>
      <c r="AM770" s="45">
        <v>1031.7020841827193</v>
      </c>
      <c r="AN770" s="45">
        <v>1029.017754585791</v>
      </c>
      <c r="AO770" s="45">
        <v>0</v>
      </c>
      <c r="AP770" s="45">
        <v>0</v>
      </c>
      <c r="AQ770" s="45">
        <v>0</v>
      </c>
      <c r="AR770" s="45">
        <v>0</v>
      </c>
      <c r="AS770" s="45">
        <v>0</v>
      </c>
      <c r="AT770" s="45">
        <v>0</v>
      </c>
      <c r="AU770" s="45">
        <v>0</v>
      </c>
    </row>
    <row r="771" spans="2:47" x14ac:dyDescent="0.25">
      <c r="B771" s="27">
        <f t="shared" ref="B771:B830" si="37">IF(D771=0,B770+1,B770)</f>
        <v>1</v>
      </c>
      <c r="C771" s="15" t="str">
        <f t="shared" si="35"/>
        <v>Deferred</v>
      </c>
      <c r="D771" s="64">
        <f t="shared" ref="D771:D830" si="38">IF(D770+1&gt;=$C$115,0,D770+1)</f>
        <v>24</v>
      </c>
      <c r="E771" s="64">
        <f t="shared" si="36"/>
        <v>17896.722883760915</v>
      </c>
      <c r="F771" s="62">
        <v>0</v>
      </c>
      <c r="G771" s="45">
        <v>512.84400144506526</v>
      </c>
      <c r="H771" s="62">
        <v>526.98571468505475</v>
      </c>
      <c r="I771" s="62">
        <v>541.40682299165132</v>
      </c>
      <c r="J771" s="45">
        <v>556.09831951528281</v>
      </c>
      <c r="K771" s="45">
        <v>571.04609544546929</v>
      </c>
      <c r="L771" s="63">
        <v>609.63445416803313</v>
      </c>
      <c r="M771" s="63">
        <v>648.42626972843482</v>
      </c>
      <c r="N771" s="45">
        <v>687.37030596493378</v>
      </c>
      <c r="O771" s="45">
        <v>726.40116699973521</v>
      </c>
      <c r="P771" s="45">
        <v>765.43711807000466</v>
      </c>
      <c r="Q771" s="45">
        <v>1224.0702367545523</v>
      </c>
      <c r="R771" s="45">
        <v>1285.6113896798734</v>
      </c>
      <c r="S771" s="45">
        <v>1346.8300552732053</v>
      </c>
      <c r="T771" s="45">
        <v>1407.500512721246</v>
      </c>
      <c r="U771" s="45">
        <v>1467.3531549416232</v>
      </c>
      <c r="V771" s="45">
        <v>2080.4565676666107</v>
      </c>
      <c r="W771" s="45">
        <v>2122.2061848995222</v>
      </c>
      <c r="X771" s="45">
        <v>2158.412519746179</v>
      </c>
      <c r="Y771" s="45">
        <v>2192.2472715296808</v>
      </c>
      <c r="Z771" s="45">
        <v>1516.6778859714002</v>
      </c>
      <c r="AA771" s="45">
        <v>1551.2005023456427</v>
      </c>
      <c r="AB771" s="45">
        <v>1585.2042398108126</v>
      </c>
      <c r="AC771" s="45">
        <v>1618.4180919012285</v>
      </c>
      <c r="AD771" s="45">
        <v>1650.5194749804193</v>
      </c>
      <c r="AE771" s="45">
        <v>1624.1762908987857</v>
      </c>
      <c r="AF771" s="45">
        <v>1651.8716761933883</v>
      </c>
      <c r="AG771" s="45">
        <v>1677.1880937508256</v>
      </c>
      <c r="AH771" s="45">
        <v>1695.1105178762234</v>
      </c>
      <c r="AI771" s="45">
        <v>1709.4352874926781</v>
      </c>
      <c r="AJ771" s="45">
        <v>1008.7469024109083</v>
      </c>
      <c r="AK771" s="45">
        <v>1021.2815097179434</v>
      </c>
      <c r="AL771" s="45">
        <v>1031.4278207759332</v>
      </c>
      <c r="AM771" s="45">
        <v>1032.1088713800195</v>
      </c>
      <c r="AN771" s="45">
        <v>1029.4234833855844</v>
      </c>
      <c r="AO771" s="45">
        <v>0</v>
      </c>
      <c r="AP771" s="45">
        <v>0</v>
      </c>
      <c r="AQ771" s="45">
        <v>0</v>
      </c>
      <c r="AR771" s="45">
        <v>0</v>
      </c>
      <c r="AS771" s="45">
        <v>0</v>
      </c>
      <c r="AT771" s="45">
        <v>0</v>
      </c>
      <c r="AU771" s="45">
        <v>0</v>
      </c>
    </row>
    <row r="772" spans="2:47" x14ac:dyDescent="0.25">
      <c r="B772" s="27">
        <f t="shared" si="37"/>
        <v>1</v>
      </c>
      <c r="C772" s="15" t="str">
        <f t="shared" si="35"/>
        <v>Deferred</v>
      </c>
      <c r="D772" s="64">
        <f t="shared" si="38"/>
        <v>25</v>
      </c>
      <c r="E772" s="64">
        <f t="shared" si="36"/>
        <v>17919.407126675753</v>
      </c>
      <c r="F772" s="62">
        <v>0</v>
      </c>
      <c r="G772" s="45">
        <v>512.84400144506526</v>
      </c>
      <c r="H772" s="62">
        <v>526.98571468505475</v>
      </c>
      <c r="I772" s="62">
        <v>541.40682299165132</v>
      </c>
      <c r="J772" s="45">
        <v>556.09831951528281</v>
      </c>
      <c r="K772" s="45">
        <v>571.04609544546929</v>
      </c>
      <c r="L772" s="63">
        <v>609.63445416803313</v>
      </c>
      <c r="M772" s="63">
        <v>648.42626972843482</v>
      </c>
      <c r="N772" s="45">
        <v>687.37030596493378</v>
      </c>
      <c r="O772" s="45">
        <v>726.40116699973521</v>
      </c>
      <c r="P772" s="45">
        <v>765.43711807000466</v>
      </c>
      <c r="Q772" s="45">
        <v>1224.0702367545523</v>
      </c>
      <c r="R772" s="45">
        <v>1285.6113896798734</v>
      </c>
      <c r="S772" s="45">
        <v>1346.8300552732053</v>
      </c>
      <c r="T772" s="45">
        <v>1407.500512721246</v>
      </c>
      <c r="U772" s="45">
        <v>1467.3531549416232</v>
      </c>
      <c r="V772" s="45">
        <v>2080.4565676666107</v>
      </c>
      <c r="W772" s="45">
        <v>2122.2061848995222</v>
      </c>
      <c r="X772" s="45">
        <v>2158.412519746179</v>
      </c>
      <c r="Y772" s="45">
        <v>2192.2472715296808</v>
      </c>
      <c r="Z772" s="45">
        <v>1516.6778859714002</v>
      </c>
      <c r="AA772" s="45">
        <v>1551.2005023456427</v>
      </c>
      <c r="AB772" s="45">
        <v>1585.2042398108126</v>
      </c>
      <c r="AC772" s="45">
        <v>1618.4180919012285</v>
      </c>
      <c r="AD772" s="45">
        <v>1650.5194749804193</v>
      </c>
      <c r="AE772" s="45">
        <v>1681.1275651593462</v>
      </c>
      <c r="AF772" s="45">
        <v>1655.2814867442144</v>
      </c>
      <c r="AG772" s="45">
        <v>1680.6501627118785</v>
      </c>
      <c r="AH772" s="45">
        <v>1698.6095824900015</v>
      </c>
      <c r="AI772" s="45">
        <v>1712.963921443639</v>
      </c>
      <c r="AJ772" s="45">
        <v>1010.8291681707283</v>
      </c>
      <c r="AK772" s="45">
        <v>1023.3896495434441</v>
      </c>
      <c r="AL772" s="45">
        <v>1033.5569047213655</v>
      </c>
      <c r="AM772" s="45">
        <v>1034.2393611571326</v>
      </c>
      <c r="AN772" s="45">
        <v>1031.5484299571033</v>
      </c>
      <c r="AO772" s="45">
        <v>0</v>
      </c>
      <c r="AP772" s="45">
        <v>0</v>
      </c>
      <c r="AQ772" s="45">
        <v>0</v>
      </c>
      <c r="AR772" s="45">
        <v>0</v>
      </c>
      <c r="AS772" s="45">
        <v>0</v>
      </c>
      <c r="AT772" s="45">
        <v>0</v>
      </c>
      <c r="AU772" s="45">
        <v>0</v>
      </c>
    </row>
    <row r="773" spans="2:47" x14ac:dyDescent="0.25">
      <c r="B773" s="27">
        <f t="shared" si="37"/>
        <v>1</v>
      </c>
      <c r="C773" s="15" t="str">
        <f t="shared" si="35"/>
        <v>Deferred</v>
      </c>
      <c r="D773" s="64">
        <f t="shared" si="38"/>
        <v>26</v>
      </c>
      <c r="E773" s="64">
        <f t="shared" si="36"/>
        <v>17939.280019426849</v>
      </c>
      <c r="F773" s="62">
        <v>0</v>
      </c>
      <c r="G773" s="45">
        <v>512.84400144506526</v>
      </c>
      <c r="H773" s="62">
        <v>526.98571468505475</v>
      </c>
      <c r="I773" s="62">
        <v>541.40682299165132</v>
      </c>
      <c r="J773" s="45">
        <v>556.09831951528281</v>
      </c>
      <c r="K773" s="45">
        <v>571.04609544546929</v>
      </c>
      <c r="L773" s="63">
        <v>609.63445416803313</v>
      </c>
      <c r="M773" s="63">
        <v>648.42626972843482</v>
      </c>
      <c r="N773" s="45">
        <v>687.37030596493378</v>
      </c>
      <c r="O773" s="45">
        <v>726.40116699973521</v>
      </c>
      <c r="P773" s="45">
        <v>765.43711807000466</v>
      </c>
      <c r="Q773" s="45">
        <v>1224.0702367545523</v>
      </c>
      <c r="R773" s="45">
        <v>1285.6113896798734</v>
      </c>
      <c r="S773" s="45">
        <v>1346.8300552732053</v>
      </c>
      <c r="T773" s="45">
        <v>1407.500512721246</v>
      </c>
      <c r="U773" s="45">
        <v>1467.3531549416232</v>
      </c>
      <c r="V773" s="45">
        <v>2080.4565676666107</v>
      </c>
      <c r="W773" s="45">
        <v>2122.2061848995222</v>
      </c>
      <c r="X773" s="45">
        <v>2158.412519746179</v>
      </c>
      <c r="Y773" s="45">
        <v>2192.2472715296808</v>
      </c>
      <c r="Z773" s="45">
        <v>1516.6778859714002</v>
      </c>
      <c r="AA773" s="45">
        <v>1551.2005023456427</v>
      </c>
      <c r="AB773" s="45">
        <v>1585.2042398108126</v>
      </c>
      <c r="AC773" s="45">
        <v>1618.4180919012285</v>
      </c>
      <c r="AD773" s="45">
        <v>1650.5194749804193</v>
      </c>
      <c r="AE773" s="45">
        <v>1681.1275651593462</v>
      </c>
      <c r="AF773" s="45">
        <v>1709.7940811695635</v>
      </c>
      <c r="AG773" s="45">
        <v>1683.8544976333797</v>
      </c>
      <c r="AH773" s="45">
        <v>1701.8481589194869</v>
      </c>
      <c r="AI773" s="45">
        <v>1716.2298659183041</v>
      </c>
      <c r="AJ773" s="45">
        <v>1012.7564194661526</v>
      </c>
      <c r="AK773" s="45">
        <v>1025.3408487073698</v>
      </c>
      <c r="AL773" s="45">
        <v>1035.5274888183042</v>
      </c>
      <c r="AM773" s="45">
        <v>1036.2112464284846</v>
      </c>
      <c r="AN773" s="45">
        <v>1033.5151846873071</v>
      </c>
      <c r="AO773" s="45">
        <v>0</v>
      </c>
      <c r="AP773" s="45">
        <v>0</v>
      </c>
      <c r="AQ773" s="45">
        <v>0</v>
      </c>
      <c r="AR773" s="45">
        <v>0</v>
      </c>
      <c r="AS773" s="45">
        <v>0</v>
      </c>
      <c r="AT773" s="45">
        <v>0</v>
      </c>
      <c r="AU773" s="45">
        <v>0</v>
      </c>
    </row>
    <row r="774" spans="2:47" x14ac:dyDescent="0.25">
      <c r="B774" s="27">
        <f t="shared" si="37"/>
        <v>1</v>
      </c>
      <c r="C774" s="15" t="str">
        <f t="shared" si="35"/>
        <v>Deferred</v>
      </c>
      <c r="D774" s="64">
        <f t="shared" si="38"/>
        <v>27</v>
      </c>
      <c r="E774" s="64">
        <f t="shared" si="36"/>
        <v>17956.728047979865</v>
      </c>
      <c r="F774" s="62">
        <v>0</v>
      </c>
      <c r="G774" s="45">
        <v>512.84400144506526</v>
      </c>
      <c r="H774" s="62">
        <v>526.98571468505475</v>
      </c>
      <c r="I774" s="62">
        <v>541.40682299165132</v>
      </c>
      <c r="J774" s="45">
        <v>556.09831951528281</v>
      </c>
      <c r="K774" s="45">
        <v>571.04609544546929</v>
      </c>
      <c r="L774" s="63">
        <v>609.63445416803313</v>
      </c>
      <c r="M774" s="63">
        <v>648.42626972843482</v>
      </c>
      <c r="N774" s="45">
        <v>687.37030596493378</v>
      </c>
      <c r="O774" s="45">
        <v>726.40116699973521</v>
      </c>
      <c r="P774" s="45">
        <v>765.43711807000466</v>
      </c>
      <c r="Q774" s="45">
        <v>1224.0702367545523</v>
      </c>
      <c r="R774" s="45">
        <v>1285.6113896798734</v>
      </c>
      <c r="S774" s="45">
        <v>1346.8300552732053</v>
      </c>
      <c r="T774" s="45">
        <v>1407.500512721246</v>
      </c>
      <c r="U774" s="45">
        <v>1467.3531549416232</v>
      </c>
      <c r="V774" s="45">
        <v>2080.4565676666107</v>
      </c>
      <c r="W774" s="45">
        <v>2122.2061848995222</v>
      </c>
      <c r="X774" s="45">
        <v>2158.412519746179</v>
      </c>
      <c r="Y774" s="45">
        <v>2192.2472715296808</v>
      </c>
      <c r="Z774" s="45">
        <v>1516.6778859714002</v>
      </c>
      <c r="AA774" s="45">
        <v>1551.2005023456427</v>
      </c>
      <c r="AB774" s="45">
        <v>1585.2042398108126</v>
      </c>
      <c r="AC774" s="45">
        <v>1618.4180919012285</v>
      </c>
      <c r="AD774" s="45">
        <v>1650.5194749804193</v>
      </c>
      <c r="AE774" s="45">
        <v>1681.1275651593462</v>
      </c>
      <c r="AF774" s="45">
        <v>1709.7940811695635</v>
      </c>
      <c r="AG774" s="45">
        <v>1735.9982116234935</v>
      </c>
      <c r="AH774" s="45">
        <v>1704.9094535379832</v>
      </c>
      <c r="AI774" s="45">
        <v>1719.3170304371258</v>
      </c>
      <c r="AJ774" s="45">
        <v>1014.5781717538114</v>
      </c>
      <c r="AK774" s="45">
        <v>1027.1852379414042</v>
      </c>
      <c r="AL774" s="45">
        <v>1037.3902018413257</v>
      </c>
      <c r="AM774" s="45">
        <v>1038.0751893987735</v>
      </c>
      <c r="AN774" s="45">
        <v>1035.3742779656559</v>
      </c>
      <c r="AO774" s="45">
        <v>0</v>
      </c>
      <c r="AP774" s="45">
        <v>0</v>
      </c>
      <c r="AQ774" s="45">
        <v>0</v>
      </c>
      <c r="AR774" s="45">
        <v>0</v>
      </c>
      <c r="AS774" s="45">
        <v>0</v>
      </c>
      <c r="AT774" s="45">
        <v>0</v>
      </c>
      <c r="AU774" s="45">
        <v>0</v>
      </c>
    </row>
    <row r="775" spans="2:47" x14ac:dyDescent="0.25">
      <c r="B775" s="27">
        <f t="shared" si="37"/>
        <v>1</v>
      </c>
      <c r="C775" s="15" t="str">
        <f t="shared" si="35"/>
        <v>Deferred</v>
      </c>
      <c r="D775" s="64">
        <f t="shared" si="38"/>
        <v>28</v>
      </c>
      <c r="E775" s="64">
        <f t="shared" si="36"/>
        <v>17971.855435908492</v>
      </c>
      <c r="F775" s="62">
        <v>0</v>
      </c>
      <c r="G775" s="45">
        <v>512.84400144506526</v>
      </c>
      <c r="H775" s="62">
        <v>526.98571468505475</v>
      </c>
      <c r="I775" s="62">
        <v>541.40682299165132</v>
      </c>
      <c r="J775" s="45">
        <v>556.09831951528281</v>
      </c>
      <c r="K775" s="45">
        <v>571.04609544546929</v>
      </c>
      <c r="L775" s="63">
        <v>609.63445416803313</v>
      </c>
      <c r="M775" s="63">
        <v>648.42626972843482</v>
      </c>
      <c r="N775" s="45">
        <v>687.37030596493378</v>
      </c>
      <c r="O775" s="45">
        <v>726.40116699973521</v>
      </c>
      <c r="P775" s="45">
        <v>765.43711807000466</v>
      </c>
      <c r="Q775" s="45">
        <v>1224.0702367545523</v>
      </c>
      <c r="R775" s="45">
        <v>1285.6113896798734</v>
      </c>
      <c r="S775" s="45">
        <v>1346.8300552732053</v>
      </c>
      <c r="T775" s="45">
        <v>1407.500512721246</v>
      </c>
      <c r="U775" s="45">
        <v>1467.3531549416232</v>
      </c>
      <c r="V775" s="45">
        <v>2080.4565676666107</v>
      </c>
      <c r="W775" s="45">
        <v>2122.2061848995222</v>
      </c>
      <c r="X775" s="45">
        <v>2158.412519746179</v>
      </c>
      <c r="Y775" s="45">
        <v>2192.2472715296808</v>
      </c>
      <c r="Z775" s="45">
        <v>1516.6778859714002</v>
      </c>
      <c r="AA775" s="45">
        <v>1551.2005023456427</v>
      </c>
      <c r="AB775" s="45">
        <v>1585.2042398108126</v>
      </c>
      <c r="AC775" s="45">
        <v>1618.4180919012285</v>
      </c>
      <c r="AD775" s="45">
        <v>1650.5194749804193</v>
      </c>
      <c r="AE775" s="45">
        <v>1681.1275651593462</v>
      </c>
      <c r="AF775" s="45">
        <v>1709.7940811695635</v>
      </c>
      <c r="AG775" s="45">
        <v>1735.9982116234935</v>
      </c>
      <c r="AH775" s="45">
        <v>1754.549080393416</v>
      </c>
      <c r="AI775" s="45">
        <v>1722.1348237383866</v>
      </c>
      <c r="AJ775" s="45">
        <v>1016.240966645831</v>
      </c>
      <c r="AK775" s="45">
        <v>1028.8686945880759</v>
      </c>
      <c r="AL775" s="45">
        <v>1039.0903834307553</v>
      </c>
      <c r="AM775" s="45">
        <v>1039.7764936161518</v>
      </c>
      <c r="AN775" s="45">
        <v>1037.0711556520287</v>
      </c>
      <c r="AO775" s="45">
        <v>0</v>
      </c>
      <c r="AP775" s="45">
        <v>0</v>
      </c>
      <c r="AQ775" s="45">
        <v>0</v>
      </c>
      <c r="AR775" s="45">
        <v>0</v>
      </c>
      <c r="AS775" s="45">
        <v>0</v>
      </c>
      <c r="AT775" s="45">
        <v>0</v>
      </c>
      <c r="AU775" s="45">
        <v>0</v>
      </c>
    </row>
    <row r="776" spans="2:47" x14ac:dyDescent="0.25">
      <c r="B776" s="27">
        <f t="shared" si="37"/>
        <v>1</v>
      </c>
      <c r="C776" s="15" t="str">
        <f t="shared" si="35"/>
        <v>Deferred</v>
      </c>
      <c r="D776" s="64">
        <f t="shared" si="38"/>
        <v>29</v>
      </c>
      <c r="E776" s="64">
        <f t="shared" si="36"/>
        <v>17984.836733214928</v>
      </c>
      <c r="F776" s="62">
        <v>0</v>
      </c>
      <c r="G776" s="45">
        <v>512.84400144506526</v>
      </c>
      <c r="H776" s="62">
        <v>526.98571468505475</v>
      </c>
      <c r="I776" s="62">
        <v>541.40682299165132</v>
      </c>
      <c r="J776" s="45">
        <v>556.09831951528281</v>
      </c>
      <c r="K776" s="45">
        <v>571.04609544546929</v>
      </c>
      <c r="L776" s="63">
        <v>609.63445416803313</v>
      </c>
      <c r="M776" s="63">
        <v>648.42626972843482</v>
      </c>
      <c r="N776" s="45">
        <v>687.37030596493378</v>
      </c>
      <c r="O776" s="45">
        <v>726.40116699973521</v>
      </c>
      <c r="P776" s="45">
        <v>765.43711807000466</v>
      </c>
      <c r="Q776" s="45">
        <v>1224.0702367545523</v>
      </c>
      <c r="R776" s="45">
        <v>1285.6113896798734</v>
      </c>
      <c r="S776" s="45">
        <v>1346.8300552732053</v>
      </c>
      <c r="T776" s="45">
        <v>1407.500512721246</v>
      </c>
      <c r="U776" s="45">
        <v>1467.3531549416232</v>
      </c>
      <c r="V776" s="45">
        <v>2080.4565676666107</v>
      </c>
      <c r="W776" s="45">
        <v>2122.2061848995222</v>
      </c>
      <c r="X776" s="45">
        <v>2158.412519746179</v>
      </c>
      <c r="Y776" s="45">
        <v>2192.2472715296808</v>
      </c>
      <c r="Z776" s="45">
        <v>1516.6778859714002</v>
      </c>
      <c r="AA776" s="45">
        <v>1551.2005023456427</v>
      </c>
      <c r="AB776" s="45">
        <v>1585.2042398108126</v>
      </c>
      <c r="AC776" s="45">
        <v>1618.4180919012285</v>
      </c>
      <c r="AD776" s="45">
        <v>1650.5194749804193</v>
      </c>
      <c r="AE776" s="45">
        <v>1681.1275651593462</v>
      </c>
      <c r="AF776" s="45">
        <v>1709.7940811695635</v>
      </c>
      <c r="AG776" s="45">
        <v>1735.9982116234935</v>
      </c>
      <c r="AH776" s="45">
        <v>1754.549080393416</v>
      </c>
      <c r="AI776" s="45">
        <v>1769.3761439343157</v>
      </c>
      <c r="AJ776" s="45">
        <v>1017.6460100614441</v>
      </c>
      <c r="AK776" s="45">
        <v>1030.2911969593715</v>
      </c>
      <c r="AL776" s="45">
        <v>1040.5270181949343</v>
      </c>
      <c r="AM776" s="45">
        <v>1041.2140769886137</v>
      </c>
      <c r="AN776" s="45">
        <v>1038.5049986544225</v>
      </c>
      <c r="AO776" s="45">
        <v>0</v>
      </c>
      <c r="AP776" s="45">
        <v>0</v>
      </c>
      <c r="AQ776" s="45">
        <v>0</v>
      </c>
      <c r="AR776" s="45">
        <v>0</v>
      </c>
      <c r="AS776" s="45">
        <v>0</v>
      </c>
      <c r="AT776" s="45">
        <v>0</v>
      </c>
      <c r="AU776" s="45">
        <v>0</v>
      </c>
    </row>
    <row r="777" spans="2:47" x14ac:dyDescent="0.25">
      <c r="B777" s="27">
        <f t="shared" si="37"/>
        <v>1</v>
      </c>
      <c r="C777" s="15" t="str">
        <f t="shared" si="35"/>
        <v>Deferred</v>
      </c>
      <c r="D777" s="64">
        <f t="shared" si="38"/>
        <v>30</v>
      </c>
      <c r="E777" s="64">
        <f t="shared" si="36"/>
        <v>17992.862242684525</v>
      </c>
      <c r="F777" s="62">
        <v>0</v>
      </c>
      <c r="G777" s="45">
        <v>512.84400144506526</v>
      </c>
      <c r="H777" s="62">
        <v>526.98571468505475</v>
      </c>
      <c r="I777" s="62">
        <v>541.40682299165132</v>
      </c>
      <c r="J777" s="45">
        <v>556.09831951528281</v>
      </c>
      <c r="K777" s="45">
        <v>571.04609544546929</v>
      </c>
      <c r="L777" s="63">
        <v>609.63445416803313</v>
      </c>
      <c r="M777" s="63">
        <v>648.42626972843482</v>
      </c>
      <c r="N777" s="45">
        <v>687.37030596493378</v>
      </c>
      <c r="O777" s="45">
        <v>726.40116699973521</v>
      </c>
      <c r="P777" s="45">
        <v>765.43711807000466</v>
      </c>
      <c r="Q777" s="45">
        <v>1224.0702367545523</v>
      </c>
      <c r="R777" s="45">
        <v>1285.6113896798734</v>
      </c>
      <c r="S777" s="45">
        <v>1346.8300552732053</v>
      </c>
      <c r="T777" s="45">
        <v>1407.500512721246</v>
      </c>
      <c r="U777" s="45">
        <v>1467.3531549416232</v>
      </c>
      <c r="V777" s="45">
        <v>2080.4565676666107</v>
      </c>
      <c r="W777" s="45">
        <v>2122.2061848995222</v>
      </c>
      <c r="X777" s="45">
        <v>2158.412519746179</v>
      </c>
      <c r="Y777" s="45">
        <v>2192.2472715296808</v>
      </c>
      <c r="Z777" s="45">
        <v>1516.6778859714002</v>
      </c>
      <c r="AA777" s="45">
        <v>1551.2005023456427</v>
      </c>
      <c r="AB777" s="45">
        <v>1585.2042398108126</v>
      </c>
      <c r="AC777" s="45">
        <v>1618.4180919012285</v>
      </c>
      <c r="AD777" s="45">
        <v>1650.5194749804193</v>
      </c>
      <c r="AE777" s="45">
        <v>1681.1275651593462</v>
      </c>
      <c r="AF777" s="45">
        <v>1709.7940811695635</v>
      </c>
      <c r="AG777" s="45">
        <v>1735.9982116234935</v>
      </c>
      <c r="AH777" s="45">
        <v>1754.549080393416</v>
      </c>
      <c r="AI777" s="45">
        <v>1769.3761439343157</v>
      </c>
      <c r="AJ777" s="45">
        <v>1044.1183222626926</v>
      </c>
      <c r="AK777" s="45">
        <v>1032.5885637265558</v>
      </c>
      <c r="AL777" s="45">
        <v>1042.8472090293442</v>
      </c>
      <c r="AM777" s="45">
        <v>1043.5357998423635</v>
      </c>
      <c r="AN777" s="45">
        <v>1040.8206807436266</v>
      </c>
      <c r="AO777" s="45">
        <v>0</v>
      </c>
      <c r="AP777" s="45">
        <v>0</v>
      </c>
      <c r="AQ777" s="45">
        <v>0</v>
      </c>
      <c r="AR777" s="45">
        <v>0</v>
      </c>
      <c r="AS777" s="45">
        <v>0</v>
      </c>
      <c r="AT777" s="45">
        <v>0</v>
      </c>
      <c r="AU777" s="45">
        <v>0</v>
      </c>
    </row>
    <row r="778" spans="2:47" x14ac:dyDescent="0.25">
      <c r="B778" s="27">
        <f t="shared" si="37"/>
        <v>1</v>
      </c>
      <c r="C778" s="15" t="str">
        <f t="shared" si="35"/>
        <v>Deferred</v>
      </c>
      <c r="D778" s="64">
        <f t="shared" si="38"/>
        <v>31</v>
      </c>
      <c r="E778" s="64">
        <f t="shared" si="36"/>
        <v>17999.567030767328</v>
      </c>
      <c r="F778" s="62">
        <v>0</v>
      </c>
      <c r="G778" s="45">
        <v>512.84400144506526</v>
      </c>
      <c r="H778" s="62">
        <v>526.98571468505475</v>
      </c>
      <c r="I778" s="62">
        <v>541.40682299165132</v>
      </c>
      <c r="J778" s="45">
        <v>556.09831951528281</v>
      </c>
      <c r="K778" s="45">
        <v>571.04609544546929</v>
      </c>
      <c r="L778" s="63">
        <v>609.63445416803313</v>
      </c>
      <c r="M778" s="63">
        <v>648.42626972843482</v>
      </c>
      <c r="N778" s="45">
        <v>687.37030596493378</v>
      </c>
      <c r="O778" s="45">
        <v>726.40116699973521</v>
      </c>
      <c r="P778" s="45">
        <v>765.43711807000466</v>
      </c>
      <c r="Q778" s="45">
        <v>1224.0702367545523</v>
      </c>
      <c r="R778" s="45">
        <v>1285.6113896798734</v>
      </c>
      <c r="S778" s="45">
        <v>1346.8300552732053</v>
      </c>
      <c r="T778" s="45">
        <v>1407.500512721246</v>
      </c>
      <c r="U778" s="45">
        <v>1467.3531549416232</v>
      </c>
      <c r="V778" s="45">
        <v>2080.4565676666107</v>
      </c>
      <c r="W778" s="45">
        <v>2122.2061848995222</v>
      </c>
      <c r="X778" s="45">
        <v>2158.412519746179</v>
      </c>
      <c r="Y778" s="45">
        <v>2192.2472715296808</v>
      </c>
      <c r="Z778" s="45">
        <v>1516.6778859714002</v>
      </c>
      <c r="AA778" s="45">
        <v>1551.2005023456427</v>
      </c>
      <c r="AB778" s="45">
        <v>1585.2042398108126</v>
      </c>
      <c r="AC778" s="45">
        <v>1618.4180919012285</v>
      </c>
      <c r="AD778" s="45">
        <v>1650.5194749804193</v>
      </c>
      <c r="AE778" s="45">
        <v>1681.1275651593462</v>
      </c>
      <c r="AF778" s="45">
        <v>1709.7940811695635</v>
      </c>
      <c r="AG778" s="45">
        <v>1735.9982116234935</v>
      </c>
      <c r="AH778" s="45">
        <v>1754.549080393416</v>
      </c>
      <c r="AI778" s="45">
        <v>1769.3761439343157</v>
      </c>
      <c r="AJ778" s="45">
        <v>1044.1183222626926</v>
      </c>
      <c r="AK778" s="45">
        <v>1057.0924519679374</v>
      </c>
      <c r="AL778" s="45">
        <v>1045.0196145483708</v>
      </c>
      <c r="AM778" s="45">
        <v>1045.7096397982566</v>
      </c>
      <c r="AN778" s="45">
        <v>1042.9888647034504</v>
      </c>
      <c r="AO778" s="45">
        <v>0</v>
      </c>
      <c r="AP778" s="45">
        <v>0</v>
      </c>
      <c r="AQ778" s="45">
        <v>0</v>
      </c>
      <c r="AR778" s="45">
        <v>0</v>
      </c>
      <c r="AS778" s="45">
        <v>0</v>
      </c>
      <c r="AT778" s="45">
        <v>0</v>
      </c>
      <c r="AU778" s="45">
        <v>0</v>
      </c>
    </row>
    <row r="779" spans="2:47" x14ac:dyDescent="0.25">
      <c r="B779" s="27">
        <f t="shared" si="37"/>
        <v>1</v>
      </c>
      <c r="C779" s="15" t="str">
        <f t="shared" si="35"/>
        <v>Deferred</v>
      </c>
      <c r="D779" s="64">
        <f t="shared" si="38"/>
        <v>32</v>
      </c>
      <c r="E779" s="64">
        <f t="shared" si="36"/>
        <v>18005.091765895049</v>
      </c>
      <c r="F779" s="62">
        <v>0</v>
      </c>
      <c r="G779" s="45">
        <v>512.84400144506526</v>
      </c>
      <c r="H779" s="62">
        <v>526.98571468505475</v>
      </c>
      <c r="I779" s="62">
        <v>541.40682299165132</v>
      </c>
      <c r="J779" s="45">
        <v>556.09831951528281</v>
      </c>
      <c r="K779" s="45">
        <v>571.04609544546929</v>
      </c>
      <c r="L779" s="63">
        <v>609.63445416803313</v>
      </c>
      <c r="M779" s="63">
        <v>648.42626972843482</v>
      </c>
      <c r="N779" s="45">
        <v>687.37030596493378</v>
      </c>
      <c r="O779" s="45">
        <v>726.40116699973521</v>
      </c>
      <c r="P779" s="45">
        <v>765.43711807000466</v>
      </c>
      <c r="Q779" s="45">
        <v>1224.0702367545523</v>
      </c>
      <c r="R779" s="45">
        <v>1285.6113896798734</v>
      </c>
      <c r="S779" s="45">
        <v>1346.8300552732053</v>
      </c>
      <c r="T779" s="45">
        <v>1407.500512721246</v>
      </c>
      <c r="U779" s="45">
        <v>1467.3531549416232</v>
      </c>
      <c r="V779" s="45">
        <v>2080.4565676666107</v>
      </c>
      <c r="W779" s="45">
        <v>2122.2061848995222</v>
      </c>
      <c r="X779" s="45">
        <v>2158.412519746179</v>
      </c>
      <c r="Y779" s="45">
        <v>2192.2472715296808</v>
      </c>
      <c r="Z779" s="45">
        <v>1516.6778859714002</v>
      </c>
      <c r="AA779" s="45">
        <v>1551.2005023456427</v>
      </c>
      <c r="AB779" s="45">
        <v>1585.2042398108126</v>
      </c>
      <c r="AC779" s="45">
        <v>1618.4180919012285</v>
      </c>
      <c r="AD779" s="45">
        <v>1650.5194749804193</v>
      </c>
      <c r="AE779" s="45">
        <v>1681.1275651593462</v>
      </c>
      <c r="AF779" s="45">
        <v>1709.7940811695635</v>
      </c>
      <c r="AG779" s="45">
        <v>1735.9982116234935</v>
      </c>
      <c r="AH779" s="45">
        <v>1754.549080393416</v>
      </c>
      <c r="AI779" s="45">
        <v>1769.3761439343157</v>
      </c>
      <c r="AJ779" s="45">
        <v>1044.1183222626926</v>
      </c>
      <c r="AK779" s="45">
        <v>1057.0924519679374</v>
      </c>
      <c r="AL779" s="45">
        <v>1067.5945405034306</v>
      </c>
      <c r="AM779" s="45">
        <v>1047.7248150780385</v>
      </c>
      <c r="AN779" s="45">
        <v>1044.9987968081632</v>
      </c>
      <c r="AO779" s="45">
        <v>0</v>
      </c>
      <c r="AP779" s="45">
        <v>0</v>
      </c>
      <c r="AQ779" s="45">
        <v>0</v>
      </c>
      <c r="AR779" s="45">
        <v>0</v>
      </c>
      <c r="AS779" s="45">
        <v>0</v>
      </c>
      <c r="AT779" s="45">
        <v>0</v>
      </c>
      <c r="AU779" s="45">
        <v>0</v>
      </c>
    </row>
    <row r="780" spans="2:47" x14ac:dyDescent="0.25">
      <c r="B780" s="27">
        <f t="shared" si="37"/>
        <v>1</v>
      </c>
      <c r="C780" s="15" t="str">
        <f t="shared" si="35"/>
        <v>Deferred</v>
      </c>
      <c r="D780" s="64">
        <f t="shared" si="38"/>
        <v>33</v>
      </c>
      <c r="E780" s="64">
        <f t="shared" si="36"/>
        <v>18009.531336059365</v>
      </c>
      <c r="F780" s="62">
        <v>0</v>
      </c>
      <c r="G780" s="45">
        <v>512.84400144506526</v>
      </c>
      <c r="H780" s="62">
        <v>526.98571468505475</v>
      </c>
      <c r="I780" s="62">
        <v>541.40682299165132</v>
      </c>
      <c r="J780" s="45">
        <v>556.09831951528281</v>
      </c>
      <c r="K780" s="45">
        <v>571.04609544546929</v>
      </c>
      <c r="L780" s="63">
        <v>609.63445416803313</v>
      </c>
      <c r="M780" s="63">
        <v>648.42626972843482</v>
      </c>
      <c r="N780" s="45">
        <v>687.37030596493378</v>
      </c>
      <c r="O780" s="45">
        <v>726.40116699973521</v>
      </c>
      <c r="P780" s="45">
        <v>765.43711807000466</v>
      </c>
      <c r="Q780" s="45">
        <v>1224.0702367545523</v>
      </c>
      <c r="R780" s="45">
        <v>1285.6113896798734</v>
      </c>
      <c r="S780" s="45">
        <v>1346.8300552732053</v>
      </c>
      <c r="T780" s="45">
        <v>1407.500512721246</v>
      </c>
      <c r="U780" s="45">
        <v>1467.3531549416232</v>
      </c>
      <c r="V780" s="45">
        <v>2080.4565676666107</v>
      </c>
      <c r="W780" s="45">
        <v>2122.2061848995222</v>
      </c>
      <c r="X780" s="45">
        <v>2158.412519746179</v>
      </c>
      <c r="Y780" s="45">
        <v>2192.2472715296808</v>
      </c>
      <c r="Z780" s="45">
        <v>1516.6778859714002</v>
      </c>
      <c r="AA780" s="45">
        <v>1551.2005023456427</v>
      </c>
      <c r="AB780" s="45">
        <v>1585.2042398108126</v>
      </c>
      <c r="AC780" s="45">
        <v>1618.4180919012285</v>
      </c>
      <c r="AD780" s="45">
        <v>1650.5194749804193</v>
      </c>
      <c r="AE780" s="45">
        <v>1681.1275651593462</v>
      </c>
      <c r="AF780" s="45">
        <v>1709.7940811695635</v>
      </c>
      <c r="AG780" s="45">
        <v>1735.9982116234935</v>
      </c>
      <c r="AH780" s="45">
        <v>1754.549080393416</v>
      </c>
      <c r="AI780" s="45">
        <v>1769.3761439343157</v>
      </c>
      <c r="AJ780" s="45">
        <v>1044.1183222626926</v>
      </c>
      <c r="AK780" s="45">
        <v>1057.0924519679374</v>
      </c>
      <c r="AL780" s="45">
        <v>1067.5945405034306</v>
      </c>
      <c r="AM780" s="45">
        <v>1068.299471950967</v>
      </c>
      <c r="AN780" s="45">
        <v>1046.7110758432966</v>
      </c>
      <c r="AO780" s="45">
        <v>0</v>
      </c>
      <c r="AP780" s="45">
        <v>0</v>
      </c>
      <c r="AQ780" s="45">
        <v>0</v>
      </c>
      <c r="AR780" s="45">
        <v>0</v>
      </c>
      <c r="AS780" s="45">
        <v>0</v>
      </c>
      <c r="AT780" s="45">
        <v>0</v>
      </c>
      <c r="AU780" s="45">
        <v>0</v>
      </c>
    </row>
    <row r="781" spans="2:47" x14ac:dyDescent="0.25">
      <c r="B781" s="27">
        <f t="shared" si="37"/>
        <v>1</v>
      </c>
      <c r="C781" s="15" t="str">
        <f t="shared" si="35"/>
        <v>Deferred</v>
      </c>
      <c r="D781" s="64">
        <f t="shared" si="38"/>
        <v>34</v>
      </c>
      <c r="E781" s="64">
        <f t="shared" si="36"/>
        <v>18013.112755547372</v>
      </c>
      <c r="F781" s="62">
        <v>0</v>
      </c>
      <c r="G781" s="45">
        <v>512.84400144506526</v>
      </c>
      <c r="H781" s="62">
        <v>526.98571468505475</v>
      </c>
      <c r="I781" s="62">
        <v>541.40682299165132</v>
      </c>
      <c r="J781" s="45">
        <v>556.09831951528281</v>
      </c>
      <c r="K781" s="45">
        <v>571.04609544546929</v>
      </c>
      <c r="L781" s="63">
        <v>609.63445416803313</v>
      </c>
      <c r="M781" s="63">
        <v>648.42626972843482</v>
      </c>
      <c r="N781" s="45">
        <v>687.37030596493378</v>
      </c>
      <c r="O781" s="45">
        <v>726.40116699973521</v>
      </c>
      <c r="P781" s="45">
        <v>765.43711807000466</v>
      </c>
      <c r="Q781" s="45">
        <v>1224.0702367545523</v>
      </c>
      <c r="R781" s="45">
        <v>1285.6113896798734</v>
      </c>
      <c r="S781" s="45">
        <v>1346.8300552732053</v>
      </c>
      <c r="T781" s="45">
        <v>1407.500512721246</v>
      </c>
      <c r="U781" s="45">
        <v>1467.3531549416232</v>
      </c>
      <c r="V781" s="45">
        <v>2080.4565676666107</v>
      </c>
      <c r="W781" s="45">
        <v>2122.2061848995222</v>
      </c>
      <c r="X781" s="45">
        <v>2158.412519746179</v>
      </c>
      <c r="Y781" s="45">
        <v>2192.2472715296808</v>
      </c>
      <c r="Z781" s="45">
        <v>1516.6778859714002</v>
      </c>
      <c r="AA781" s="45">
        <v>1551.2005023456427</v>
      </c>
      <c r="AB781" s="45">
        <v>1585.2042398108126</v>
      </c>
      <c r="AC781" s="45">
        <v>1618.4180919012285</v>
      </c>
      <c r="AD781" s="45">
        <v>1650.5194749804193</v>
      </c>
      <c r="AE781" s="45">
        <v>1681.1275651593462</v>
      </c>
      <c r="AF781" s="45">
        <v>1709.7940811695635</v>
      </c>
      <c r="AG781" s="45">
        <v>1735.9982116234935</v>
      </c>
      <c r="AH781" s="45">
        <v>1754.549080393416</v>
      </c>
      <c r="AI781" s="45">
        <v>1769.3761439343157</v>
      </c>
      <c r="AJ781" s="45">
        <v>1044.1183222626926</v>
      </c>
      <c r="AK781" s="45">
        <v>1057.0924519679374</v>
      </c>
      <c r="AL781" s="45">
        <v>1067.5945405034306</v>
      </c>
      <c r="AM781" s="45">
        <v>1068.299471950967</v>
      </c>
      <c r="AN781" s="45">
        <v>1065.5199215992657</v>
      </c>
      <c r="AO781" s="45">
        <v>0</v>
      </c>
      <c r="AP781" s="45">
        <v>0</v>
      </c>
      <c r="AQ781" s="45">
        <v>0</v>
      </c>
      <c r="AR781" s="45">
        <v>0</v>
      </c>
      <c r="AS781" s="45">
        <v>0</v>
      </c>
      <c r="AT781" s="45">
        <v>0</v>
      </c>
      <c r="AU781" s="45">
        <v>0</v>
      </c>
    </row>
    <row r="782" spans="2:47" x14ac:dyDescent="0.25">
      <c r="B782" s="27">
        <f t="shared" si="37"/>
        <v>1</v>
      </c>
      <c r="C782" s="15" t="str">
        <f t="shared" si="35"/>
        <v>Deferred</v>
      </c>
      <c r="D782" s="64">
        <f t="shared" si="38"/>
        <v>35</v>
      </c>
      <c r="E782" s="64">
        <f t="shared" si="36"/>
        <v>18013.112755547372</v>
      </c>
      <c r="F782" s="62">
        <v>0</v>
      </c>
      <c r="G782" s="45">
        <v>512.84400144506526</v>
      </c>
      <c r="H782" s="62">
        <v>526.98571468505475</v>
      </c>
      <c r="I782" s="62">
        <v>541.40682299165132</v>
      </c>
      <c r="J782" s="45">
        <v>556.09831951528281</v>
      </c>
      <c r="K782" s="45">
        <v>571.04609544546929</v>
      </c>
      <c r="L782" s="63">
        <v>609.63445416803313</v>
      </c>
      <c r="M782" s="63">
        <v>648.42626972843482</v>
      </c>
      <c r="N782" s="45">
        <v>687.37030596493378</v>
      </c>
      <c r="O782" s="45">
        <v>726.40116699973521</v>
      </c>
      <c r="P782" s="45">
        <v>765.43711807000466</v>
      </c>
      <c r="Q782" s="45">
        <v>1224.0702367545523</v>
      </c>
      <c r="R782" s="45">
        <v>1285.6113896798734</v>
      </c>
      <c r="S782" s="45">
        <v>1346.8300552732053</v>
      </c>
      <c r="T782" s="45">
        <v>1407.500512721246</v>
      </c>
      <c r="U782" s="45">
        <v>1467.3531549416232</v>
      </c>
      <c r="V782" s="45">
        <v>2080.4565676666107</v>
      </c>
      <c r="W782" s="45">
        <v>2122.2061848995222</v>
      </c>
      <c r="X782" s="45">
        <v>2158.412519746179</v>
      </c>
      <c r="Y782" s="45">
        <v>2192.2472715296808</v>
      </c>
      <c r="Z782" s="45">
        <v>1516.6778859714002</v>
      </c>
      <c r="AA782" s="45">
        <v>1551.2005023456427</v>
      </c>
      <c r="AB782" s="45">
        <v>1585.2042398108126</v>
      </c>
      <c r="AC782" s="45">
        <v>1618.4180919012285</v>
      </c>
      <c r="AD782" s="45">
        <v>1650.5194749804193</v>
      </c>
      <c r="AE782" s="45">
        <v>1681.1275651593462</v>
      </c>
      <c r="AF782" s="45">
        <v>1709.7940811695635</v>
      </c>
      <c r="AG782" s="45">
        <v>1735.9982116234935</v>
      </c>
      <c r="AH782" s="45">
        <v>1754.549080393416</v>
      </c>
      <c r="AI782" s="45">
        <v>1769.3761439343157</v>
      </c>
      <c r="AJ782" s="45">
        <v>1044.1183222626926</v>
      </c>
      <c r="AK782" s="45">
        <v>1057.0924519679374</v>
      </c>
      <c r="AL782" s="45">
        <v>1067.5945405034306</v>
      </c>
      <c r="AM782" s="45">
        <v>1068.299471950967</v>
      </c>
      <c r="AN782" s="45">
        <v>1065.5199215992657</v>
      </c>
      <c r="AO782" s="45">
        <v>0</v>
      </c>
      <c r="AP782" s="45">
        <v>0</v>
      </c>
      <c r="AQ782" s="45">
        <v>0</v>
      </c>
      <c r="AR782" s="45">
        <v>0</v>
      </c>
      <c r="AS782" s="45">
        <v>0</v>
      </c>
      <c r="AT782" s="45">
        <v>0</v>
      </c>
      <c r="AU782" s="45">
        <v>0</v>
      </c>
    </row>
    <row r="783" spans="2:47" x14ac:dyDescent="0.25">
      <c r="B783" s="27">
        <f t="shared" si="37"/>
        <v>1</v>
      </c>
      <c r="C783" s="15" t="str">
        <f t="shared" si="35"/>
        <v>Deferred</v>
      </c>
      <c r="D783" s="64">
        <f t="shared" si="38"/>
        <v>36</v>
      </c>
      <c r="E783" s="64">
        <f t="shared" si="36"/>
        <v>18013.112755547372</v>
      </c>
      <c r="F783" s="62">
        <v>0</v>
      </c>
      <c r="G783" s="45">
        <v>512.84400144506526</v>
      </c>
      <c r="H783" s="62">
        <v>526.98571468505475</v>
      </c>
      <c r="I783" s="62">
        <v>541.40682299165132</v>
      </c>
      <c r="J783" s="45">
        <v>556.09831951528281</v>
      </c>
      <c r="K783" s="45">
        <v>571.04609544546929</v>
      </c>
      <c r="L783" s="63">
        <v>609.63445416803313</v>
      </c>
      <c r="M783" s="63">
        <v>648.42626972843482</v>
      </c>
      <c r="N783" s="45">
        <v>687.37030596493378</v>
      </c>
      <c r="O783" s="45">
        <v>726.40116699973521</v>
      </c>
      <c r="P783" s="45">
        <v>765.43711807000466</v>
      </c>
      <c r="Q783" s="45">
        <v>1224.0702367545523</v>
      </c>
      <c r="R783" s="45">
        <v>1285.6113896798734</v>
      </c>
      <c r="S783" s="45">
        <v>1346.8300552732053</v>
      </c>
      <c r="T783" s="45">
        <v>1407.500512721246</v>
      </c>
      <c r="U783" s="45">
        <v>1467.3531549416232</v>
      </c>
      <c r="V783" s="45">
        <v>2080.4565676666107</v>
      </c>
      <c r="W783" s="45">
        <v>2122.2061848995222</v>
      </c>
      <c r="X783" s="45">
        <v>2158.412519746179</v>
      </c>
      <c r="Y783" s="45">
        <v>2192.2472715296808</v>
      </c>
      <c r="Z783" s="45">
        <v>1516.6778859714002</v>
      </c>
      <c r="AA783" s="45">
        <v>1551.2005023456427</v>
      </c>
      <c r="AB783" s="45">
        <v>1585.2042398108126</v>
      </c>
      <c r="AC783" s="45">
        <v>1618.4180919012285</v>
      </c>
      <c r="AD783" s="45">
        <v>1650.5194749804193</v>
      </c>
      <c r="AE783" s="45">
        <v>1681.1275651593462</v>
      </c>
      <c r="AF783" s="45">
        <v>1709.7940811695635</v>
      </c>
      <c r="AG783" s="45">
        <v>1735.9982116234935</v>
      </c>
      <c r="AH783" s="45">
        <v>1754.549080393416</v>
      </c>
      <c r="AI783" s="45">
        <v>1769.3761439343157</v>
      </c>
      <c r="AJ783" s="45">
        <v>1044.1183222626926</v>
      </c>
      <c r="AK783" s="45">
        <v>1057.0924519679374</v>
      </c>
      <c r="AL783" s="45">
        <v>1067.5945405034306</v>
      </c>
      <c r="AM783" s="45">
        <v>1068.299471950967</v>
      </c>
      <c r="AN783" s="45">
        <v>1065.5199215992657</v>
      </c>
      <c r="AO783" s="45">
        <v>0</v>
      </c>
      <c r="AP783" s="45">
        <v>0</v>
      </c>
      <c r="AQ783" s="45">
        <v>0</v>
      </c>
      <c r="AR783" s="45">
        <v>0</v>
      </c>
      <c r="AS783" s="45">
        <v>0</v>
      </c>
      <c r="AT783" s="45">
        <v>0</v>
      </c>
      <c r="AU783" s="45">
        <v>0</v>
      </c>
    </row>
    <row r="784" spans="2:47" x14ac:dyDescent="0.25">
      <c r="B784" s="27">
        <f t="shared" si="37"/>
        <v>1</v>
      </c>
      <c r="C784" s="15" t="str">
        <f t="shared" si="35"/>
        <v>Deferred</v>
      </c>
      <c r="D784" s="64">
        <f t="shared" si="38"/>
        <v>37</v>
      </c>
      <c r="E784" s="64">
        <f t="shared" si="36"/>
        <v>18013.112755547372</v>
      </c>
      <c r="F784" s="62">
        <v>0</v>
      </c>
      <c r="G784" s="45">
        <v>512.84400144506526</v>
      </c>
      <c r="H784" s="62">
        <v>526.98571468505475</v>
      </c>
      <c r="I784" s="62">
        <v>541.40682299165132</v>
      </c>
      <c r="J784" s="45">
        <v>556.09831951528281</v>
      </c>
      <c r="K784" s="45">
        <v>571.04609544546929</v>
      </c>
      <c r="L784" s="63">
        <v>609.63445416803313</v>
      </c>
      <c r="M784" s="63">
        <v>648.42626972843482</v>
      </c>
      <c r="N784" s="45">
        <v>687.37030596493378</v>
      </c>
      <c r="O784" s="45">
        <v>726.40116699973521</v>
      </c>
      <c r="P784" s="45">
        <v>765.43711807000466</v>
      </c>
      <c r="Q784" s="45">
        <v>1224.0702367545523</v>
      </c>
      <c r="R784" s="45">
        <v>1285.6113896798734</v>
      </c>
      <c r="S784" s="45">
        <v>1346.8300552732053</v>
      </c>
      <c r="T784" s="45">
        <v>1407.500512721246</v>
      </c>
      <c r="U784" s="45">
        <v>1467.3531549416232</v>
      </c>
      <c r="V784" s="45">
        <v>2080.4565676666107</v>
      </c>
      <c r="W784" s="45">
        <v>2122.2061848995222</v>
      </c>
      <c r="X784" s="45">
        <v>2158.412519746179</v>
      </c>
      <c r="Y784" s="45">
        <v>2192.2472715296808</v>
      </c>
      <c r="Z784" s="45">
        <v>1516.6778859714002</v>
      </c>
      <c r="AA784" s="45">
        <v>1551.2005023456427</v>
      </c>
      <c r="AB784" s="45">
        <v>1585.2042398108126</v>
      </c>
      <c r="AC784" s="45">
        <v>1618.4180919012285</v>
      </c>
      <c r="AD784" s="45">
        <v>1650.5194749804193</v>
      </c>
      <c r="AE784" s="45">
        <v>1681.1275651593462</v>
      </c>
      <c r="AF784" s="45">
        <v>1709.7940811695635</v>
      </c>
      <c r="AG784" s="45">
        <v>1735.9982116234935</v>
      </c>
      <c r="AH784" s="45">
        <v>1754.549080393416</v>
      </c>
      <c r="AI784" s="45">
        <v>1769.3761439343157</v>
      </c>
      <c r="AJ784" s="45">
        <v>1044.1183222626926</v>
      </c>
      <c r="AK784" s="45">
        <v>1057.0924519679374</v>
      </c>
      <c r="AL784" s="45">
        <v>1067.5945405034306</v>
      </c>
      <c r="AM784" s="45">
        <v>1068.299471950967</v>
      </c>
      <c r="AN784" s="45">
        <v>1065.5199215992657</v>
      </c>
      <c r="AO784" s="45">
        <v>0</v>
      </c>
      <c r="AP784" s="45">
        <v>0</v>
      </c>
      <c r="AQ784" s="45">
        <v>0</v>
      </c>
      <c r="AR784" s="45">
        <v>0</v>
      </c>
      <c r="AS784" s="45">
        <v>0</v>
      </c>
      <c r="AT784" s="45">
        <v>0</v>
      </c>
      <c r="AU784" s="45">
        <v>0</v>
      </c>
    </row>
    <row r="785" spans="2:47" x14ac:dyDescent="0.25">
      <c r="B785" s="27">
        <f t="shared" si="37"/>
        <v>1</v>
      </c>
      <c r="C785" s="15" t="str">
        <f t="shared" si="35"/>
        <v>Deferred</v>
      </c>
      <c r="D785" s="64">
        <f t="shared" si="38"/>
        <v>38</v>
      </c>
      <c r="E785" s="64">
        <f t="shared" si="36"/>
        <v>18013.112755547372</v>
      </c>
      <c r="F785" s="62">
        <v>0</v>
      </c>
      <c r="G785" s="45">
        <v>512.84400144506526</v>
      </c>
      <c r="H785" s="62">
        <v>526.98571468505475</v>
      </c>
      <c r="I785" s="62">
        <v>541.40682299165132</v>
      </c>
      <c r="J785" s="45">
        <v>556.09831951528281</v>
      </c>
      <c r="K785" s="45">
        <v>571.04609544546929</v>
      </c>
      <c r="L785" s="63">
        <v>609.63445416803313</v>
      </c>
      <c r="M785" s="63">
        <v>648.42626972843482</v>
      </c>
      <c r="N785" s="45">
        <v>687.37030596493378</v>
      </c>
      <c r="O785" s="45">
        <v>726.40116699973521</v>
      </c>
      <c r="P785" s="45">
        <v>765.43711807000466</v>
      </c>
      <c r="Q785" s="45">
        <v>1224.0702367545523</v>
      </c>
      <c r="R785" s="45">
        <v>1285.6113896798734</v>
      </c>
      <c r="S785" s="45">
        <v>1346.8300552732053</v>
      </c>
      <c r="T785" s="45">
        <v>1407.500512721246</v>
      </c>
      <c r="U785" s="45">
        <v>1467.3531549416232</v>
      </c>
      <c r="V785" s="45">
        <v>2080.4565676666107</v>
      </c>
      <c r="W785" s="45">
        <v>2122.2061848995222</v>
      </c>
      <c r="X785" s="45">
        <v>2158.412519746179</v>
      </c>
      <c r="Y785" s="45">
        <v>2192.2472715296808</v>
      </c>
      <c r="Z785" s="45">
        <v>1516.6778859714002</v>
      </c>
      <c r="AA785" s="45">
        <v>1551.2005023456427</v>
      </c>
      <c r="AB785" s="45">
        <v>1585.2042398108126</v>
      </c>
      <c r="AC785" s="45">
        <v>1618.4180919012285</v>
      </c>
      <c r="AD785" s="45">
        <v>1650.5194749804193</v>
      </c>
      <c r="AE785" s="45">
        <v>1681.1275651593462</v>
      </c>
      <c r="AF785" s="45">
        <v>1709.7940811695635</v>
      </c>
      <c r="AG785" s="45">
        <v>1735.9982116234935</v>
      </c>
      <c r="AH785" s="45">
        <v>1754.549080393416</v>
      </c>
      <c r="AI785" s="45">
        <v>1769.3761439343157</v>
      </c>
      <c r="AJ785" s="45">
        <v>1044.1183222626926</v>
      </c>
      <c r="AK785" s="45">
        <v>1057.0924519679374</v>
      </c>
      <c r="AL785" s="45">
        <v>1067.5945405034306</v>
      </c>
      <c r="AM785" s="45">
        <v>1068.299471950967</v>
      </c>
      <c r="AN785" s="45">
        <v>1065.5199215992657</v>
      </c>
      <c r="AO785" s="45">
        <v>0</v>
      </c>
      <c r="AP785" s="45">
        <v>0</v>
      </c>
      <c r="AQ785" s="45">
        <v>0</v>
      </c>
      <c r="AR785" s="45">
        <v>0</v>
      </c>
      <c r="AS785" s="45">
        <v>0</v>
      </c>
      <c r="AT785" s="45">
        <v>0</v>
      </c>
      <c r="AU785" s="45">
        <v>0</v>
      </c>
    </row>
    <row r="786" spans="2:47" x14ac:dyDescent="0.25">
      <c r="B786" s="27">
        <f t="shared" si="37"/>
        <v>1</v>
      </c>
      <c r="C786" s="15" t="str">
        <f t="shared" si="35"/>
        <v>Deferred</v>
      </c>
      <c r="D786" s="64">
        <f t="shared" si="38"/>
        <v>39</v>
      </c>
      <c r="E786" s="64">
        <f t="shared" si="36"/>
        <v>18013.112755547372</v>
      </c>
      <c r="F786" s="62">
        <v>0</v>
      </c>
      <c r="G786" s="45">
        <v>512.84400144506526</v>
      </c>
      <c r="H786" s="62">
        <v>526.98571468505475</v>
      </c>
      <c r="I786" s="62">
        <v>541.40682299165132</v>
      </c>
      <c r="J786" s="45">
        <v>556.09831951528281</v>
      </c>
      <c r="K786" s="45">
        <v>571.04609544546929</v>
      </c>
      <c r="L786" s="63">
        <v>609.63445416803313</v>
      </c>
      <c r="M786" s="63">
        <v>648.42626972843482</v>
      </c>
      <c r="N786" s="45">
        <v>687.37030596493378</v>
      </c>
      <c r="O786" s="45">
        <v>726.40116699973521</v>
      </c>
      <c r="P786" s="45">
        <v>765.43711807000466</v>
      </c>
      <c r="Q786" s="45">
        <v>1224.0702367545523</v>
      </c>
      <c r="R786" s="45">
        <v>1285.6113896798734</v>
      </c>
      <c r="S786" s="45">
        <v>1346.8300552732053</v>
      </c>
      <c r="T786" s="45">
        <v>1407.500512721246</v>
      </c>
      <c r="U786" s="45">
        <v>1467.3531549416232</v>
      </c>
      <c r="V786" s="45">
        <v>2080.4565676666107</v>
      </c>
      <c r="W786" s="45">
        <v>2122.2061848995222</v>
      </c>
      <c r="X786" s="45">
        <v>2158.412519746179</v>
      </c>
      <c r="Y786" s="45">
        <v>2192.2472715296808</v>
      </c>
      <c r="Z786" s="45">
        <v>1516.6778859714002</v>
      </c>
      <c r="AA786" s="45">
        <v>1551.2005023456427</v>
      </c>
      <c r="AB786" s="45">
        <v>1585.2042398108126</v>
      </c>
      <c r="AC786" s="45">
        <v>1618.4180919012285</v>
      </c>
      <c r="AD786" s="45">
        <v>1650.5194749804193</v>
      </c>
      <c r="AE786" s="45">
        <v>1681.1275651593462</v>
      </c>
      <c r="AF786" s="45">
        <v>1709.7940811695635</v>
      </c>
      <c r="AG786" s="45">
        <v>1735.9982116234935</v>
      </c>
      <c r="AH786" s="45">
        <v>1754.549080393416</v>
      </c>
      <c r="AI786" s="45">
        <v>1769.3761439343157</v>
      </c>
      <c r="AJ786" s="45">
        <v>1044.1183222626926</v>
      </c>
      <c r="AK786" s="45">
        <v>1057.0924519679374</v>
      </c>
      <c r="AL786" s="45">
        <v>1067.5945405034306</v>
      </c>
      <c r="AM786" s="45">
        <v>1068.299471950967</v>
      </c>
      <c r="AN786" s="45">
        <v>1065.5199215992657</v>
      </c>
      <c r="AO786" s="45">
        <v>0</v>
      </c>
      <c r="AP786" s="45">
        <v>0</v>
      </c>
      <c r="AQ786" s="45">
        <v>0</v>
      </c>
      <c r="AR786" s="45">
        <v>0</v>
      </c>
      <c r="AS786" s="45">
        <v>0</v>
      </c>
      <c r="AT786" s="45">
        <v>0</v>
      </c>
      <c r="AU786" s="45">
        <v>0</v>
      </c>
    </row>
    <row r="787" spans="2:47" x14ac:dyDescent="0.25">
      <c r="B787" s="27">
        <f t="shared" si="37"/>
        <v>1</v>
      </c>
      <c r="C787" s="15" t="str">
        <f t="shared" si="35"/>
        <v>Deferred</v>
      </c>
      <c r="D787" s="64">
        <f t="shared" si="38"/>
        <v>40</v>
      </c>
      <c r="E787" s="64">
        <f t="shared" si="36"/>
        <v>0</v>
      </c>
      <c r="F787" s="62">
        <v>0</v>
      </c>
      <c r="G787" s="45">
        <v>0</v>
      </c>
      <c r="H787" s="62">
        <v>0</v>
      </c>
      <c r="I787" s="62">
        <v>0</v>
      </c>
      <c r="J787" s="45">
        <v>0</v>
      </c>
      <c r="K787" s="45">
        <v>0</v>
      </c>
      <c r="L787" s="63">
        <v>0</v>
      </c>
      <c r="M787" s="63">
        <v>0</v>
      </c>
      <c r="N787" s="45">
        <v>0</v>
      </c>
      <c r="O787" s="45">
        <v>0</v>
      </c>
      <c r="P787" s="45">
        <v>0</v>
      </c>
      <c r="Q787" s="45">
        <v>0</v>
      </c>
      <c r="R787" s="45">
        <v>0</v>
      </c>
      <c r="S787" s="45">
        <v>0</v>
      </c>
      <c r="T787" s="45">
        <v>0</v>
      </c>
      <c r="U787" s="45">
        <v>0</v>
      </c>
      <c r="V787" s="45">
        <v>0</v>
      </c>
      <c r="W787" s="45">
        <v>0</v>
      </c>
      <c r="X787" s="45">
        <v>0</v>
      </c>
      <c r="Y787" s="45">
        <v>0</v>
      </c>
      <c r="Z787" s="45">
        <v>0</v>
      </c>
      <c r="AA787" s="45">
        <v>0</v>
      </c>
      <c r="AB787" s="45">
        <v>0</v>
      </c>
      <c r="AC787" s="45">
        <v>0</v>
      </c>
      <c r="AD787" s="45">
        <v>0</v>
      </c>
      <c r="AE787" s="45">
        <v>0</v>
      </c>
      <c r="AF787" s="45">
        <v>0</v>
      </c>
      <c r="AG787" s="45">
        <v>0</v>
      </c>
      <c r="AH787" s="45">
        <v>0</v>
      </c>
      <c r="AI787" s="45">
        <v>0</v>
      </c>
      <c r="AJ787" s="45">
        <v>0</v>
      </c>
      <c r="AK787" s="45">
        <v>0</v>
      </c>
      <c r="AL787" s="45">
        <v>0</v>
      </c>
      <c r="AM787" s="45">
        <v>0</v>
      </c>
      <c r="AN787" s="45">
        <v>0</v>
      </c>
      <c r="AO787" s="45">
        <v>0</v>
      </c>
      <c r="AP787" s="45">
        <v>0</v>
      </c>
      <c r="AQ787" s="45">
        <v>0</v>
      </c>
      <c r="AR787" s="45">
        <v>0</v>
      </c>
      <c r="AS787" s="45">
        <v>0</v>
      </c>
      <c r="AT787" s="45">
        <v>0</v>
      </c>
      <c r="AU787" s="45">
        <v>0</v>
      </c>
    </row>
    <row r="788" spans="2:47" x14ac:dyDescent="0.25">
      <c r="B788" s="27">
        <f t="shared" si="37"/>
        <v>1</v>
      </c>
      <c r="C788" s="15" t="str">
        <f t="shared" si="35"/>
        <v>Deferred</v>
      </c>
      <c r="D788" s="64">
        <f t="shared" si="38"/>
        <v>41</v>
      </c>
      <c r="E788" s="64">
        <f t="shared" si="36"/>
        <v>0</v>
      </c>
      <c r="F788" s="62">
        <v>0</v>
      </c>
      <c r="G788" s="45">
        <v>0</v>
      </c>
      <c r="H788" s="62">
        <v>0</v>
      </c>
      <c r="I788" s="62">
        <v>0</v>
      </c>
      <c r="J788" s="45">
        <v>0</v>
      </c>
      <c r="K788" s="45">
        <v>0</v>
      </c>
      <c r="L788" s="63">
        <v>0</v>
      </c>
      <c r="M788" s="63">
        <v>0</v>
      </c>
      <c r="N788" s="45">
        <v>0</v>
      </c>
      <c r="O788" s="45">
        <v>0</v>
      </c>
      <c r="P788" s="45">
        <v>0</v>
      </c>
      <c r="Q788" s="45">
        <v>0</v>
      </c>
      <c r="R788" s="45">
        <v>0</v>
      </c>
      <c r="S788" s="45">
        <v>0</v>
      </c>
      <c r="T788" s="45">
        <v>0</v>
      </c>
      <c r="U788" s="45">
        <v>0</v>
      </c>
      <c r="V788" s="45">
        <v>0</v>
      </c>
      <c r="W788" s="45">
        <v>0</v>
      </c>
      <c r="X788" s="45">
        <v>0</v>
      </c>
      <c r="Y788" s="45">
        <v>0</v>
      </c>
      <c r="Z788" s="45">
        <v>0</v>
      </c>
      <c r="AA788" s="45">
        <v>0</v>
      </c>
      <c r="AB788" s="45">
        <v>0</v>
      </c>
      <c r="AC788" s="45">
        <v>0</v>
      </c>
      <c r="AD788" s="45">
        <v>0</v>
      </c>
      <c r="AE788" s="45">
        <v>0</v>
      </c>
      <c r="AF788" s="45">
        <v>0</v>
      </c>
      <c r="AG788" s="45">
        <v>0</v>
      </c>
      <c r="AH788" s="45">
        <v>0</v>
      </c>
      <c r="AI788" s="45">
        <v>0</v>
      </c>
      <c r="AJ788" s="45">
        <v>0</v>
      </c>
      <c r="AK788" s="45">
        <v>0</v>
      </c>
      <c r="AL788" s="45">
        <v>0</v>
      </c>
      <c r="AM788" s="45">
        <v>0</v>
      </c>
      <c r="AN788" s="45">
        <v>0</v>
      </c>
      <c r="AO788" s="45">
        <v>0</v>
      </c>
      <c r="AP788" s="45">
        <v>0</v>
      </c>
      <c r="AQ788" s="45">
        <v>0</v>
      </c>
      <c r="AR788" s="45">
        <v>0</v>
      </c>
      <c r="AS788" s="45">
        <v>0</v>
      </c>
      <c r="AT788" s="45">
        <v>0</v>
      </c>
      <c r="AU788" s="45">
        <v>0</v>
      </c>
    </row>
    <row r="789" spans="2:47" x14ac:dyDescent="0.25">
      <c r="B789" s="27">
        <f t="shared" si="37"/>
        <v>2</v>
      </c>
      <c r="C789" s="15" t="str">
        <f t="shared" si="35"/>
        <v>InPayment</v>
      </c>
      <c r="D789" s="64">
        <f t="shared" si="38"/>
        <v>0</v>
      </c>
      <c r="E789" s="64">
        <f t="shared" si="36"/>
        <v>34258.754007129697</v>
      </c>
      <c r="F789" s="62">
        <v>2500</v>
      </c>
      <c r="G789" s="45">
        <v>2561.2157881000003</v>
      </c>
      <c r="H789" s="62">
        <v>2622.4039750654192</v>
      </c>
      <c r="I789" s="62">
        <v>2683.2872479049652</v>
      </c>
      <c r="J789" s="45">
        <v>2743.5392300474768</v>
      </c>
      <c r="K789" s="45">
        <v>2802.7775175273468</v>
      </c>
      <c r="L789" s="63">
        <v>2860.5586087757165</v>
      </c>
      <c r="M789" s="63">
        <v>2916.371868267905</v>
      </c>
      <c r="N789" s="45">
        <v>2929.0180558084126</v>
      </c>
      <c r="O789" s="45">
        <v>2943.3719323351438</v>
      </c>
      <c r="P789" s="45">
        <v>2525.694258420941</v>
      </c>
      <c r="Q789" s="45">
        <v>2572.9343638019441</v>
      </c>
      <c r="R789" s="45">
        <v>2617.2905617555102</v>
      </c>
      <c r="S789" s="45">
        <v>2652.3357694194237</v>
      </c>
      <c r="T789" s="45">
        <v>2682.666626324667</v>
      </c>
      <c r="U789" s="45">
        <v>1458.0055128096722</v>
      </c>
      <c r="V789" s="45">
        <v>1488.0178219739494</v>
      </c>
      <c r="W789" s="45">
        <v>1516.8979120467877</v>
      </c>
      <c r="X789" s="45">
        <v>1544.2691801558731</v>
      </c>
      <c r="Y789" s="45">
        <v>1569.6870970045006</v>
      </c>
      <c r="Z789" s="45">
        <v>1592.6331409729821</v>
      </c>
      <c r="AA789" s="45">
        <v>1612.5063056380591</v>
      </c>
      <c r="AB789" s="45">
        <v>1628.6174340252064</v>
      </c>
      <c r="AC789" s="45">
        <v>1631.0560368757467</v>
      </c>
      <c r="AD789" s="45">
        <v>1628.0200285236356</v>
      </c>
      <c r="AE789" s="45">
        <v>0</v>
      </c>
      <c r="AF789" s="45">
        <v>0</v>
      </c>
      <c r="AG789" s="45">
        <v>0</v>
      </c>
      <c r="AH789" s="45">
        <v>0</v>
      </c>
      <c r="AI789" s="45">
        <v>0</v>
      </c>
      <c r="AJ789" s="45">
        <v>0</v>
      </c>
      <c r="AK789" s="45">
        <v>0</v>
      </c>
      <c r="AL789" s="45">
        <v>0</v>
      </c>
      <c r="AM789" s="45">
        <v>0</v>
      </c>
      <c r="AN789" s="45">
        <v>0</v>
      </c>
      <c r="AO789" s="45">
        <v>0</v>
      </c>
      <c r="AP789" s="45">
        <v>0</v>
      </c>
      <c r="AQ789" s="45">
        <v>0</v>
      </c>
      <c r="AR789" s="45">
        <v>0</v>
      </c>
      <c r="AS789" s="45">
        <v>0</v>
      </c>
      <c r="AT789" s="45">
        <v>0</v>
      </c>
      <c r="AU789" s="45">
        <v>0</v>
      </c>
    </row>
    <row r="790" spans="2:47" x14ac:dyDescent="0.25">
      <c r="B790" s="27">
        <f t="shared" si="37"/>
        <v>2</v>
      </c>
      <c r="C790" s="15" t="str">
        <f t="shared" si="35"/>
        <v>InPayment</v>
      </c>
      <c r="D790" s="64">
        <f t="shared" si="38"/>
        <v>1</v>
      </c>
      <c r="E790" s="64">
        <f t="shared" si="36"/>
        <v>34258.754007129697</v>
      </c>
      <c r="F790" s="62">
        <v>2500</v>
      </c>
      <c r="G790" s="45">
        <v>2561.2157881000003</v>
      </c>
      <c r="H790" s="62">
        <v>2622.4039750654192</v>
      </c>
      <c r="I790" s="62">
        <v>2683.2872479049652</v>
      </c>
      <c r="J790" s="45">
        <v>2743.5392300474768</v>
      </c>
      <c r="K790" s="45">
        <v>2802.7775175273468</v>
      </c>
      <c r="L790" s="63">
        <v>2860.5586087757165</v>
      </c>
      <c r="M790" s="63">
        <v>2916.371868267905</v>
      </c>
      <c r="N790" s="45">
        <v>2929.0180558084126</v>
      </c>
      <c r="O790" s="45">
        <v>2943.3719323351438</v>
      </c>
      <c r="P790" s="45">
        <v>2525.694258420941</v>
      </c>
      <c r="Q790" s="45">
        <v>2572.9343638019441</v>
      </c>
      <c r="R790" s="45">
        <v>2617.2905617555102</v>
      </c>
      <c r="S790" s="45">
        <v>2652.3357694194237</v>
      </c>
      <c r="T790" s="45">
        <v>2682.666626324667</v>
      </c>
      <c r="U790" s="45">
        <v>1458.0055128096722</v>
      </c>
      <c r="V790" s="45">
        <v>1488.0178219739494</v>
      </c>
      <c r="W790" s="45">
        <v>1516.8979120467877</v>
      </c>
      <c r="X790" s="45">
        <v>1544.2691801558731</v>
      </c>
      <c r="Y790" s="45">
        <v>1569.6870970045006</v>
      </c>
      <c r="Z790" s="45">
        <v>1592.6331409729821</v>
      </c>
      <c r="AA790" s="45">
        <v>1612.5063056380591</v>
      </c>
      <c r="AB790" s="45">
        <v>1628.6174340252064</v>
      </c>
      <c r="AC790" s="45">
        <v>1631.0560368757467</v>
      </c>
      <c r="AD790" s="45">
        <v>1628.0200285236356</v>
      </c>
      <c r="AE790" s="45">
        <v>0</v>
      </c>
      <c r="AF790" s="45">
        <v>0</v>
      </c>
      <c r="AG790" s="45">
        <v>0</v>
      </c>
      <c r="AH790" s="45">
        <v>0</v>
      </c>
      <c r="AI790" s="45">
        <v>0</v>
      </c>
      <c r="AJ790" s="45">
        <v>0</v>
      </c>
      <c r="AK790" s="45">
        <v>0</v>
      </c>
      <c r="AL790" s="45">
        <v>0</v>
      </c>
      <c r="AM790" s="45">
        <v>0</v>
      </c>
      <c r="AN790" s="45">
        <v>0</v>
      </c>
      <c r="AO790" s="45">
        <v>0</v>
      </c>
      <c r="AP790" s="45">
        <v>0</v>
      </c>
      <c r="AQ790" s="45">
        <v>0</v>
      </c>
      <c r="AR790" s="45">
        <v>0</v>
      </c>
      <c r="AS790" s="45">
        <v>0</v>
      </c>
      <c r="AT790" s="45">
        <v>0</v>
      </c>
      <c r="AU790" s="45">
        <v>0</v>
      </c>
    </row>
    <row r="791" spans="2:47" x14ac:dyDescent="0.25">
      <c r="B791" s="27">
        <f t="shared" si="37"/>
        <v>2</v>
      </c>
      <c r="C791" s="15" t="str">
        <f t="shared" si="35"/>
        <v>InPayment</v>
      </c>
      <c r="D791" s="64">
        <f t="shared" si="38"/>
        <v>2</v>
      </c>
      <c r="E791" s="64">
        <f t="shared" si="36"/>
        <v>34258.754007129697</v>
      </c>
      <c r="F791" s="62">
        <v>2500</v>
      </c>
      <c r="G791" s="45">
        <v>2561.2157881000003</v>
      </c>
      <c r="H791" s="62">
        <v>2622.4039750654192</v>
      </c>
      <c r="I791" s="62">
        <v>2683.2872479049652</v>
      </c>
      <c r="J791" s="45">
        <v>2743.5392300474768</v>
      </c>
      <c r="K791" s="45">
        <v>2802.7775175273468</v>
      </c>
      <c r="L791" s="63">
        <v>2860.5586087757165</v>
      </c>
      <c r="M791" s="63">
        <v>2916.371868267905</v>
      </c>
      <c r="N791" s="45">
        <v>2929.0180558084126</v>
      </c>
      <c r="O791" s="45">
        <v>2943.3719323351438</v>
      </c>
      <c r="P791" s="45">
        <v>2525.694258420941</v>
      </c>
      <c r="Q791" s="45">
        <v>2572.9343638019441</v>
      </c>
      <c r="R791" s="45">
        <v>2617.2905617555102</v>
      </c>
      <c r="S791" s="45">
        <v>2652.3357694194237</v>
      </c>
      <c r="T791" s="45">
        <v>2682.666626324667</v>
      </c>
      <c r="U791" s="45">
        <v>1458.0055128096722</v>
      </c>
      <c r="V791" s="45">
        <v>1488.0178219739494</v>
      </c>
      <c r="W791" s="45">
        <v>1516.8979120467877</v>
      </c>
      <c r="X791" s="45">
        <v>1544.2691801558731</v>
      </c>
      <c r="Y791" s="45">
        <v>1569.6870970045006</v>
      </c>
      <c r="Z791" s="45">
        <v>1592.6331409729821</v>
      </c>
      <c r="AA791" s="45">
        <v>1612.5063056380591</v>
      </c>
      <c r="AB791" s="45">
        <v>1628.6174340252064</v>
      </c>
      <c r="AC791" s="45">
        <v>1631.0560368757467</v>
      </c>
      <c r="AD791" s="45">
        <v>1628.0200285236356</v>
      </c>
      <c r="AE791" s="45">
        <v>0</v>
      </c>
      <c r="AF791" s="45">
        <v>0</v>
      </c>
      <c r="AG791" s="45">
        <v>0</v>
      </c>
      <c r="AH791" s="45">
        <v>0</v>
      </c>
      <c r="AI791" s="45">
        <v>0</v>
      </c>
      <c r="AJ791" s="45">
        <v>0</v>
      </c>
      <c r="AK791" s="45">
        <v>0</v>
      </c>
      <c r="AL791" s="45">
        <v>0</v>
      </c>
      <c r="AM791" s="45">
        <v>0</v>
      </c>
      <c r="AN791" s="45">
        <v>0</v>
      </c>
      <c r="AO791" s="45">
        <v>0</v>
      </c>
      <c r="AP791" s="45">
        <v>0</v>
      </c>
      <c r="AQ791" s="45">
        <v>0</v>
      </c>
      <c r="AR791" s="45">
        <v>0</v>
      </c>
      <c r="AS791" s="45">
        <v>0</v>
      </c>
      <c r="AT791" s="45">
        <v>0</v>
      </c>
      <c r="AU791" s="45">
        <v>0</v>
      </c>
    </row>
    <row r="792" spans="2:47" x14ac:dyDescent="0.25">
      <c r="B792" s="27">
        <f t="shared" si="37"/>
        <v>2</v>
      </c>
      <c r="C792" s="15" t="str">
        <f t="shared" si="35"/>
        <v>InPayment</v>
      </c>
      <c r="D792" s="64">
        <f t="shared" si="38"/>
        <v>3</v>
      </c>
      <c r="E792" s="64">
        <f t="shared" si="36"/>
        <v>34258.754007129697</v>
      </c>
      <c r="F792" s="62">
        <v>2500</v>
      </c>
      <c r="G792" s="45">
        <v>2561.2157881000003</v>
      </c>
      <c r="H792" s="62">
        <v>2622.4039750654192</v>
      </c>
      <c r="I792" s="62">
        <v>2683.2872479049652</v>
      </c>
      <c r="J792" s="45">
        <v>2743.5392300474768</v>
      </c>
      <c r="K792" s="45">
        <v>2802.7775175273468</v>
      </c>
      <c r="L792" s="63">
        <v>2860.5586087757165</v>
      </c>
      <c r="M792" s="63">
        <v>2916.371868267905</v>
      </c>
      <c r="N792" s="45">
        <v>2929.0180558084126</v>
      </c>
      <c r="O792" s="45">
        <v>2943.3719323351438</v>
      </c>
      <c r="P792" s="45">
        <v>2525.694258420941</v>
      </c>
      <c r="Q792" s="45">
        <v>2572.9343638019441</v>
      </c>
      <c r="R792" s="45">
        <v>2617.2905617555102</v>
      </c>
      <c r="S792" s="45">
        <v>2652.3357694194237</v>
      </c>
      <c r="T792" s="45">
        <v>2682.666626324667</v>
      </c>
      <c r="U792" s="45">
        <v>1458.0055128096722</v>
      </c>
      <c r="V792" s="45">
        <v>1488.0178219739494</v>
      </c>
      <c r="W792" s="45">
        <v>1516.8979120467877</v>
      </c>
      <c r="X792" s="45">
        <v>1544.2691801558731</v>
      </c>
      <c r="Y792" s="45">
        <v>1569.6870970045006</v>
      </c>
      <c r="Z792" s="45">
        <v>1592.6331409729821</v>
      </c>
      <c r="AA792" s="45">
        <v>1612.5063056380591</v>
      </c>
      <c r="AB792" s="45">
        <v>1628.6174340252064</v>
      </c>
      <c r="AC792" s="45">
        <v>1631.0560368757467</v>
      </c>
      <c r="AD792" s="45">
        <v>1628.0200285236356</v>
      </c>
      <c r="AE792" s="45">
        <v>0</v>
      </c>
      <c r="AF792" s="45">
        <v>0</v>
      </c>
      <c r="AG792" s="45">
        <v>0</v>
      </c>
      <c r="AH792" s="45">
        <v>0</v>
      </c>
      <c r="AI792" s="45">
        <v>0</v>
      </c>
      <c r="AJ792" s="45">
        <v>0</v>
      </c>
      <c r="AK792" s="45">
        <v>0</v>
      </c>
      <c r="AL792" s="45">
        <v>0</v>
      </c>
      <c r="AM792" s="45">
        <v>0</v>
      </c>
      <c r="AN792" s="45">
        <v>0</v>
      </c>
      <c r="AO792" s="45">
        <v>0</v>
      </c>
      <c r="AP792" s="45">
        <v>0</v>
      </c>
      <c r="AQ792" s="45">
        <v>0</v>
      </c>
      <c r="AR792" s="45">
        <v>0</v>
      </c>
      <c r="AS792" s="45">
        <v>0</v>
      </c>
      <c r="AT792" s="45">
        <v>0</v>
      </c>
      <c r="AU792" s="45">
        <v>0</v>
      </c>
    </row>
    <row r="793" spans="2:47" x14ac:dyDescent="0.25">
      <c r="B793" s="27">
        <f t="shared" si="37"/>
        <v>2</v>
      </c>
      <c r="C793" s="15" t="str">
        <f t="shared" si="35"/>
        <v>InPayment</v>
      </c>
      <c r="D793" s="64">
        <f t="shared" si="38"/>
        <v>4</v>
      </c>
      <c r="E793" s="64">
        <f t="shared" si="36"/>
        <v>34258.754007129697</v>
      </c>
      <c r="F793" s="62">
        <v>2500</v>
      </c>
      <c r="G793" s="45">
        <v>2561.2157881000003</v>
      </c>
      <c r="H793" s="62">
        <v>2622.4039750654192</v>
      </c>
      <c r="I793" s="62">
        <v>2683.2872479049652</v>
      </c>
      <c r="J793" s="45">
        <v>2743.5392300474768</v>
      </c>
      <c r="K793" s="45">
        <v>2802.7775175273468</v>
      </c>
      <c r="L793" s="63">
        <v>2860.5586087757165</v>
      </c>
      <c r="M793" s="63">
        <v>2916.371868267905</v>
      </c>
      <c r="N793" s="45">
        <v>2929.0180558084126</v>
      </c>
      <c r="O793" s="45">
        <v>2943.3719323351438</v>
      </c>
      <c r="P793" s="45">
        <v>2525.694258420941</v>
      </c>
      <c r="Q793" s="45">
        <v>2572.9343638019441</v>
      </c>
      <c r="R793" s="45">
        <v>2617.2905617555102</v>
      </c>
      <c r="S793" s="45">
        <v>2652.3357694194237</v>
      </c>
      <c r="T793" s="45">
        <v>2682.666626324667</v>
      </c>
      <c r="U793" s="45">
        <v>1458.0055128096722</v>
      </c>
      <c r="V793" s="45">
        <v>1488.0178219739494</v>
      </c>
      <c r="W793" s="45">
        <v>1516.8979120467877</v>
      </c>
      <c r="X793" s="45">
        <v>1544.2691801558731</v>
      </c>
      <c r="Y793" s="45">
        <v>1569.6870970045006</v>
      </c>
      <c r="Z793" s="45">
        <v>1592.6331409729821</v>
      </c>
      <c r="AA793" s="45">
        <v>1612.5063056380591</v>
      </c>
      <c r="AB793" s="45">
        <v>1628.6174340252064</v>
      </c>
      <c r="AC793" s="45">
        <v>1631.0560368757467</v>
      </c>
      <c r="AD793" s="45">
        <v>1628.0200285236356</v>
      </c>
      <c r="AE793" s="45">
        <v>0</v>
      </c>
      <c r="AF793" s="45">
        <v>0</v>
      </c>
      <c r="AG793" s="45">
        <v>0</v>
      </c>
      <c r="AH793" s="45">
        <v>0</v>
      </c>
      <c r="AI793" s="45">
        <v>0</v>
      </c>
      <c r="AJ793" s="45">
        <v>0</v>
      </c>
      <c r="AK793" s="45">
        <v>0</v>
      </c>
      <c r="AL793" s="45">
        <v>0</v>
      </c>
      <c r="AM793" s="45">
        <v>0</v>
      </c>
      <c r="AN793" s="45">
        <v>0</v>
      </c>
      <c r="AO793" s="45">
        <v>0</v>
      </c>
      <c r="AP793" s="45">
        <v>0</v>
      </c>
      <c r="AQ793" s="45">
        <v>0</v>
      </c>
      <c r="AR793" s="45">
        <v>0</v>
      </c>
      <c r="AS793" s="45">
        <v>0</v>
      </c>
      <c r="AT793" s="45">
        <v>0</v>
      </c>
      <c r="AU793" s="45">
        <v>0</v>
      </c>
    </row>
    <row r="794" spans="2:47" x14ac:dyDescent="0.25">
      <c r="B794" s="27">
        <f t="shared" si="37"/>
        <v>2</v>
      </c>
      <c r="C794" s="15" t="str">
        <f t="shared" si="35"/>
        <v>InPayment</v>
      </c>
      <c r="D794" s="64">
        <f t="shared" si="38"/>
        <v>5</v>
      </c>
      <c r="E794" s="64">
        <f t="shared" si="36"/>
        <v>34258.754007129697</v>
      </c>
      <c r="F794" s="62">
        <v>2500</v>
      </c>
      <c r="G794" s="45">
        <v>2561.2157881000003</v>
      </c>
      <c r="H794" s="62">
        <v>2622.4039750654192</v>
      </c>
      <c r="I794" s="62">
        <v>2683.2872479049652</v>
      </c>
      <c r="J794" s="45">
        <v>2743.5392300474768</v>
      </c>
      <c r="K794" s="45">
        <v>2802.7775175273468</v>
      </c>
      <c r="L794" s="63">
        <v>2860.5586087757165</v>
      </c>
      <c r="M794" s="63">
        <v>2916.371868267905</v>
      </c>
      <c r="N794" s="45">
        <v>2929.0180558084126</v>
      </c>
      <c r="O794" s="45">
        <v>2943.3719323351438</v>
      </c>
      <c r="P794" s="45">
        <v>2525.694258420941</v>
      </c>
      <c r="Q794" s="45">
        <v>2572.9343638019441</v>
      </c>
      <c r="R794" s="45">
        <v>2617.2905617555102</v>
      </c>
      <c r="S794" s="45">
        <v>2652.3357694194237</v>
      </c>
      <c r="T794" s="45">
        <v>2682.666626324667</v>
      </c>
      <c r="U794" s="45">
        <v>1458.0055128096722</v>
      </c>
      <c r="V794" s="45">
        <v>1488.0178219739494</v>
      </c>
      <c r="W794" s="45">
        <v>1516.8979120467877</v>
      </c>
      <c r="X794" s="45">
        <v>1544.2691801558731</v>
      </c>
      <c r="Y794" s="45">
        <v>1569.6870970045006</v>
      </c>
      <c r="Z794" s="45">
        <v>1592.6331409729821</v>
      </c>
      <c r="AA794" s="45">
        <v>1612.5063056380591</v>
      </c>
      <c r="AB794" s="45">
        <v>1628.6174340252064</v>
      </c>
      <c r="AC794" s="45">
        <v>1631.0560368757467</v>
      </c>
      <c r="AD794" s="45">
        <v>1628.0200285236356</v>
      </c>
      <c r="AE794" s="45">
        <v>0</v>
      </c>
      <c r="AF794" s="45">
        <v>0</v>
      </c>
      <c r="AG794" s="45">
        <v>0</v>
      </c>
      <c r="AH794" s="45">
        <v>0</v>
      </c>
      <c r="AI794" s="45">
        <v>0</v>
      </c>
      <c r="AJ794" s="45">
        <v>0</v>
      </c>
      <c r="AK794" s="45">
        <v>0</v>
      </c>
      <c r="AL794" s="45">
        <v>0</v>
      </c>
      <c r="AM794" s="45">
        <v>0</v>
      </c>
      <c r="AN794" s="45">
        <v>0</v>
      </c>
      <c r="AO794" s="45">
        <v>0</v>
      </c>
      <c r="AP794" s="45">
        <v>0</v>
      </c>
      <c r="AQ794" s="45">
        <v>0</v>
      </c>
      <c r="AR794" s="45">
        <v>0</v>
      </c>
      <c r="AS794" s="45">
        <v>0</v>
      </c>
      <c r="AT794" s="45">
        <v>0</v>
      </c>
      <c r="AU794" s="45">
        <v>0</v>
      </c>
    </row>
    <row r="795" spans="2:47" x14ac:dyDescent="0.25">
      <c r="B795" s="27">
        <f t="shared" si="37"/>
        <v>2</v>
      </c>
      <c r="C795" s="15" t="str">
        <f t="shared" si="35"/>
        <v>InPayment</v>
      </c>
      <c r="D795" s="64">
        <f t="shared" si="38"/>
        <v>6</v>
      </c>
      <c r="E795" s="64">
        <f t="shared" si="36"/>
        <v>34258.754007129697</v>
      </c>
      <c r="F795" s="62">
        <v>2500</v>
      </c>
      <c r="G795" s="45">
        <v>2561.2157881000003</v>
      </c>
      <c r="H795" s="62">
        <v>2622.4039750654192</v>
      </c>
      <c r="I795" s="62">
        <v>2683.2872479049652</v>
      </c>
      <c r="J795" s="45">
        <v>2743.5392300474768</v>
      </c>
      <c r="K795" s="45">
        <v>2802.7775175273468</v>
      </c>
      <c r="L795" s="63">
        <v>2860.5586087757165</v>
      </c>
      <c r="M795" s="63">
        <v>2916.371868267905</v>
      </c>
      <c r="N795" s="45">
        <v>2929.0180558084126</v>
      </c>
      <c r="O795" s="45">
        <v>2943.3719323351438</v>
      </c>
      <c r="P795" s="45">
        <v>2525.694258420941</v>
      </c>
      <c r="Q795" s="45">
        <v>2572.9343638019441</v>
      </c>
      <c r="R795" s="45">
        <v>2617.2905617555102</v>
      </c>
      <c r="S795" s="45">
        <v>2652.3357694194237</v>
      </c>
      <c r="T795" s="45">
        <v>2682.666626324667</v>
      </c>
      <c r="U795" s="45">
        <v>1458.0055128096722</v>
      </c>
      <c r="V795" s="45">
        <v>1488.0178219739494</v>
      </c>
      <c r="W795" s="45">
        <v>1516.8979120467877</v>
      </c>
      <c r="X795" s="45">
        <v>1544.2691801558731</v>
      </c>
      <c r="Y795" s="45">
        <v>1569.6870970045006</v>
      </c>
      <c r="Z795" s="45">
        <v>1592.6331409729821</v>
      </c>
      <c r="AA795" s="45">
        <v>1612.5063056380591</v>
      </c>
      <c r="AB795" s="45">
        <v>1628.6174340252064</v>
      </c>
      <c r="AC795" s="45">
        <v>1631.0560368757467</v>
      </c>
      <c r="AD795" s="45">
        <v>1628.0200285236356</v>
      </c>
      <c r="AE795" s="45">
        <v>0</v>
      </c>
      <c r="AF795" s="45">
        <v>0</v>
      </c>
      <c r="AG795" s="45">
        <v>0</v>
      </c>
      <c r="AH795" s="45">
        <v>0</v>
      </c>
      <c r="AI795" s="45">
        <v>0</v>
      </c>
      <c r="AJ795" s="45">
        <v>0</v>
      </c>
      <c r="AK795" s="45">
        <v>0</v>
      </c>
      <c r="AL795" s="45">
        <v>0</v>
      </c>
      <c r="AM795" s="45">
        <v>0</v>
      </c>
      <c r="AN795" s="45">
        <v>0</v>
      </c>
      <c r="AO795" s="45">
        <v>0</v>
      </c>
      <c r="AP795" s="45">
        <v>0</v>
      </c>
      <c r="AQ795" s="45">
        <v>0</v>
      </c>
      <c r="AR795" s="45">
        <v>0</v>
      </c>
      <c r="AS795" s="45">
        <v>0</v>
      </c>
      <c r="AT795" s="45">
        <v>0</v>
      </c>
      <c r="AU795" s="45">
        <v>0</v>
      </c>
    </row>
    <row r="796" spans="2:47" x14ac:dyDescent="0.25">
      <c r="B796" s="27">
        <f t="shared" si="37"/>
        <v>2</v>
      </c>
      <c r="C796" s="15" t="str">
        <f t="shared" si="35"/>
        <v>InPayment</v>
      </c>
      <c r="D796" s="64">
        <f t="shared" si="38"/>
        <v>7</v>
      </c>
      <c r="E796" s="64">
        <f t="shared" si="36"/>
        <v>34258.754007129697</v>
      </c>
      <c r="F796" s="62">
        <v>2500</v>
      </c>
      <c r="G796" s="45">
        <v>2561.2157881000003</v>
      </c>
      <c r="H796" s="62">
        <v>2622.4039750654192</v>
      </c>
      <c r="I796" s="62">
        <v>2683.2872479049652</v>
      </c>
      <c r="J796" s="45">
        <v>2743.5392300474768</v>
      </c>
      <c r="K796" s="45">
        <v>2802.7775175273468</v>
      </c>
      <c r="L796" s="63">
        <v>2860.5586087757165</v>
      </c>
      <c r="M796" s="63">
        <v>2916.371868267905</v>
      </c>
      <c r="N796" s="45">
        <v>2929.0180558084126</v>
      </c>
      <c r="O796" s="45">
        <v>2943.3719323351438</v>
      </c>
      <c r="P796" s="45">
        <v>2525.694258420941</v>
      </c>
      <c r="Q796" s="45">
        <v>2572.9343638019441</v>
      </c>
      <c r="R796" s="45">
        <v>2617.2905617555102</v>
      </c>
      <c r="S796" s="45">
        <v>2652.3357694194237</v>
      </c>
      <c r="T796" s="45">
        <v>2682.666626324667</v>
      </c>
      <c r="U796" s="45">
        <v>1458.0055128096722</v>
      </c>
      <c r="V796" s="45">
        <v>1488.0178219739494</v>
      </c>
      <c r="W796" s="45">
        <v>1516.8979120467877</v>
      </c>
      <c r="X796" s="45">
        <v>1544.2691801558731</v>
      </c>
      <c r="Y796" s="45">
        <v>1569.6870970045006</v>
      </c>
      <c r="Z796" s="45">
        <v>1592.6331409729821</v>
      </c>
      <c r="AA796" s="45">
        <v>1612.5063056380591</v>
      </c>
      <c r="AB796" s="45">
        <v>1628.6174340252064</v>
      </c>
      <c r="AC796" s="45">
        <v>1631.0560368757467</v>
      </c>
      <c r="AD796" s="45">
        <v>1628.0200285236356</v>
      </c>
      <c r="AE796" s="45">
        <v>0</v>
      </c>
      <c r="AF796" s="45">
        <v>0</v>
      </c>
      <c r="AG796" s="45">
        <v>0</v>
      </c>
      <c r="AH796" s="45">
        <v>0</v>
      </c>
      <c r="AI796" s="45">
        <v>0</v>
      </c>
      <c r="AJ796" s="45">
        <v>0</v>
      </c>
      <c r="AK796" s="45">
        <v>0</v>
      </c>
      <c r="AL796" s="45">
        <v>0</v>
      </c>
      <c r="AM796" s="45">
        <v>0</v>
      </c>
      <c r="AN796" s="45">
        <v>0</v>
      </c>
      <c r="AO796" s="45">
        <v>0</v>
      </c>
      <c r="AP796" s="45">
        <v>0</v>
      </c>
      <c r="AQ796" s="45">
        <v>0</v>
      </c>
      <c r="AR796" s="45">
        <v>0</v>
      </c>
      <c r="AS796" s="45">
        <v>0</v>
      </c>
      <c r="AT796" s="45">
        <v>0</v>
      </c>
      <c r="AU796" s="45">
        <v>0</v>
      </c>
    </row>
    <row r="797" spans="2:47" x14ac:dyDescent="0.25">
      <c r="B797" s="27">
        <f t="shared" si="37"/>
        <v>2</v>
      </c>
      <c r="C797" s="15" t="str">
        <f t="shared" si="35"/>
        <v>InPayment</v>
      </c>
      <c r="D797" s="64">
        <f t="shared" si="38"/>
        <v>8</v>
      </c>
      <c r="E797" s="64">
        <f t="shared" si="36"/>
        <v>34258.754007129697</v>
      </c>
      <c r="F797" s="62">
        <v>2500</v>
      </c>
      <c r="G797" s="45">
        <v>2561.2157881000003</v>
      </c>
      <c r="H797" s="62">
        <v>2622.4039750654192</v>
      </c>
      <c r="I797" s="62">
        <v>2683.2872479049652</v>
      </c>
      <c r="J797" s="45">
        <v>2743.5392300474768</v>
      </c>
      <c r="K797" s="45">
        <v>2802.7775175273468</v>
      </c>
      <c r="L797" s="63">
        <v>2860.5586087757165</v>
      </c>
      <c r="M797" s="63">
        <v>2916.371868267905</v>
      </c>
      <c r="N797" s="45">
        <v>2929.0180558084126</v>
      </c>
      <c r="O797" s="45">
        <v>2943.3719323351438</v>
      </c>
      <c r="P797" s="45">
        <v>2525.694258420941</v>
      </c>
      <c r="Q797" s="45">
        <v>2572.9343638019441</v>
      </c>
      <c r="R797" s="45">
        <v>2617.2905617555102</v>
      </c>
      <c r="S797" s="45">
        <v>2652.3357694194237</v>
      </c>
      <c r="T797" s="45">
        <v>2682.666626324667</v>
      </c>
      <c r="U797" s="45">
        <v>1458.0055128096722</v>
      </c>
      <c r="V797" s="45">
        <v>1488.0178219739494</v>
      </c>
      <c r="W797" s="45">
        <v>1516.8979120467877</v>
      </c>
      <c r="X797" s="45">
        <v>1544.2691801558731</v>
      </c>
      <c r="Y797" s="45">
        <v>1569.6870970045006</v>
      </c>
      <c r="Z797" s="45">
        <v>1592.6331409729821</v>
      </c>
      <c r="AA797" s="45">
        <v>1612.5063056380591</v>
      </c>
      <c r="AB797" s="45">
        <v>1628.6174340252064</v>
      </c>
      <c r="AC797" s="45">
        <v>1631.0560368757467</v>
      </c>
      <c r="AD797" s="45">
        <v>1628.0200285236356</v>
      </c>
      <c r="AE797" s="45">
        <v>0</v>
      </c>
      <c r="AF797" s="45">
        <v>0</v>
      </c>
      <c r="AG797" s="45">
        <v>0</v>
      </c>
      <c r="AH797" s="45">
        <v>0</v>
      </c>
      <c r="AI797" s="45">
        <v>0</v>
      </c>
      <c r="AJ797" s="45">
        <v>0</v>
      </c>
      <c r="AK797" s="45">
        <v>0</v>
      </c>
      <c r="AL797" s="45">
        <v>0</v>
      </c>
      <c r="AM797" s="45">
        <v>0</v>
      </c>
      <c r="AN797" s="45">
        <v>0</v>
      </c>
      <c r="AO797" s="45">
        <v>0</v>
      </c>
      <c r="AP797" s="45">
        <v>0</v>
      </c>
      <c r="AQ797" s="45">
        <v>0</v>
      </c>
      <c r="AR797" s="45">
        <v>0</v>
      </c>
      <c r="AS797" s="45">
        <v>0</v>
      </c>
      <c r="AT797" s="45">
        <v>0</v>
      </c>
      <c r="AU797" s="45">
        <v>0</v>
      </c>
    </row>
    <row r="798" spans="2:47" x14ac:dyDescent="0.25">
      <c r="B798" s="27">
        <f t="shared" si="37"/>
        <v>2</v>
      </c>
      <c r="C798" s="15" t="str">
        <f t="shared" si="35"/>
        <v>InPayment</v>
      </c>
      <c r="D798" s="64">
        <f t="shared" si="38"/>
        <v>9</v>
      </c>
      <c r="E798" s="64">
        <f t="shared" si="36"/>
        <v>34258.754007129697</v>
      </c>
      <c r="F798" s="62">
        <v>2500</v>
      </c>
      <c r="G798" s="45">
        <v>2561.2157881000003</v>
      </c>
      <c r="H798" s="62">
        <v>2622.4039750654192</v>
      </c>
      <c r="I798" s="62">
        <v>2683.2872479049652</v>
      </c>
      <c r="J798" s="45">
        <v>2743.5392300474768</v>
      </c>
      <c r="K798" s="45">
        <v>2802.7775175273468</v>
      </c>
      <c r="L798" s="63">
        <v>2860.5586087757165</v>
      </c>
      <c r="M798" s="63">
        <v>2916.371868267905</v>
      </c>
      <c r="N798" s="45">
        <v>2929.0180558084126</v>
      </c>
      <c r="O798" s="45">
        <v>2943.3719323351438</v>
      </c>
      <c r="P798" s="45">
        <v>2525.694258420941</v>
      </c>
      <c r="Q798" s="45">
        <v>2572.9343638019441</v>
      </c>
      <c r="R798" s="45">
        <v>2617.2905617555102</v>
      </c>
      <c r="S798" s="45">
        <v>2652.3357694194237</v>
      </c>
      <c r="T798" s="45">
        <v>2682.666626324667</v>
      </c>
      <c r="U798" s="45">
        <v>1458.0055128096722</v>
      </c>
      <c r="V798" s="45">
        <v>1488.0178219739494</v>
      </c>
      <c r="W798" s="45">
        <v>1516.8979120467877</v>
      </c>
      <c r="X798" s="45">
        <v>1544.2691801558731</v>
      </c>
      <c r="Y798" s="45">
        <v>1569.6870970045006</v>
      </c>
      <c r="Z798" s="45">
        <v>1592.6331409729821</v>
      </c>
      <c r="AA798" s="45">
        <v>1612.5063056380591</v>
      </c>
      <c r="AB798" s="45">
        <v>1628.6174340252064</v>
      </c>
      <c r="AC798" s="45">
        <v>1631.0560368757467</v>
      </c>
      <c r="AD798" s="45">
        <v>1628.0200285236356</v>
      </c>
      <c r="AE798" s="45">
        <v>0</v>
      </c>
      <c r="AF798" s="45">
        <v>0</v>
      </c>
      <c r="AG798" s="45">
        <v>0</v>
      </c>
      <c r="AH798" s="45">
        <v>0</v>
      </c>
      <c r="AI798" s="45">
        <v>0</v>
      </c>
      <c r="AJ798" s="45">
        <v>0</v>
      </c>
      <c r="AK798" s="45">
        <v>0</v>
      </c>
      <c r="AL798" s="45">
        <v>0</v>
      </c>
      <c r="AM798" s="45">
        <v>0</v>
      </c>
      <c r="AN798" s="45">
        <v>0</v>
      </c>
      <c r="AO798" s="45">
        <v>0</v>
      </c>
      <c r="AP798" s="45">
        <v>0</v>
      </c>
      <c r="AQ798" s="45">
        <v>0</v>
      </c>
      <c r="AR798" s="45">
        <v>0</v>
      </c>
      <c r="AS798" s="45">
        <v>0</v>
      </c>
      <c r="AT798" s="45">
        <v>0</v>
      </c>
      <c r="AU798" s="45">
        <v>0</v>
      </c>
    </row>
    <row r="799" spans="2:47" x14ac:dyDescent="0.25">
      <c r="B799" s="27">
        <f t="shared" si="37"/>
        <v>2</v>
      </c>
      <c r="C799" s="15" t="str">
        <f t="shared" si="35"/>
        <v>InPayment</v>
      </c>
      <c r="D799" s="64">
        <f t="shared" si="38"/>
        <v>10</v>
      </c>
      <c r="E799" s="64">
        <f t="shared" si="36"/>
        <v>34258.754007129697</v>
      </c>
      <c r="F799" s="62">
        <v>2500</v>
      </c>
      <c r="G799" s="45">
        <v>2561.2157881000003</v>
      </c>
      <c r="H799" s="62">
        <v>2622.4039750654192</v>
      </c>
      <c r="I799" s="62">
        <v>2683.2872479049652</v>
      </c>
      <c r="J799" s="45">
        <v>2743.5392300474768</v>
      </c>
      <c r="K799" s="45">
        <v>2802.7775175273468</v>
      </c>
      <c r="L799" s="63">
        <v>2860.5586087757165</v>
      </c>
      <c r="M799" s="63">
        <v>2916.371868267905</v>
      </c>
      <c r="N799" s="45">
        <v>2929.0180558084126</v>
      </c>
      <c r="O799" s="45">
        <v>2943.3719323351438</v>
      </c>
      <c r="P799" s="45">
        <v>2525.694258420941</v>
      </c>
      <c r="Q799" s="45">
        <v>2572.9343638019441</v>
      </c>
      <c r="R799" s="45">
        <v>2617.2905617555102</v>
      </c>
      <c r="S799" s="45">
        <v>2652.3357694194237</v>
      </c>
      <c r="T799" s="45">
        <v>2682.666626324667</v>
      </c>
      <c r="U799" s="45">
        <v>1458.0055128096722</v>
      </c>
      <c r="V799" s="45">
        <v>1488.0178219739494</v>
      </c>
      <c r="W799" s="45">
        <v>1516.8979120467877</v>
      </c>
      <c r="X799" s="45">
        <v>1544.2691801558731</v>
      </c>
      <c r="Y799" s="45">
        <v>1569.6870970045006</v>
      </c>
      <c r="Z799" s="45">
        <v>1592.6331409729821</v>
      </c>
      <c r="AA799" s="45">
        <v>1612.5063056380591</v>
      </c>
      <c r="AB799" s="45">
        <v>1628.6174340252064</v>
      </c>
      <c r="AC799" s="45">
        <v>1631.0560368757467</v>
      </c>
      <c r="AD799" s="45">
        <v>1628.0200285236356</v>
      </c>
      <c r="AE799" s="45">
        <v>0</v>
      </c>
      <c r="AF799" s="45">
        <v>0</v>
      </c>
      <c r="AG799" s="45">
        <v>0</v>
      </c>
      <c r="AH799" s="45">
        <v>0</v>
      </c>
      <c r="AI799" s="45">
        <v>0</v>
      </c>
      <c r="AJ799" s="45">
        <v>0</v>
      </c>
      <c r="AK799" s="45">
        <v>0</v>
      </c>
      <c r="AL799" s="45">
        <v>0</v>
      </c>
      <c r="AM799" s="45">
        <v>0</v>
      </c>
      <c r="AN799" s="45">
        <v>0</v>
      </c>
      <c r="AO799" s="45">
        <v>0</v>
      </c>
      <c r="AP799" s="45">
        <v>0</v>
      </c>
      <c r="AQ799" s="45">
        <v>0</v>
      </c>
      <c r="AR799" s="45">
        <v>0</v>
      </c>
      <c r="AS799" s="45">
        <v>0</v>
      </c>
      <c r="AT799" s="45">
        <v>0</v>
      </c>
      <c r="AU799" s="45">
        <v>0</v>
      </c>
    </row>
    <row r="800" spans="2:47" x14ac:dyDescent="0.25">
      <c r="B800" s="27">
        <f t="shared" si="37"/>
        <v>2</v>
      </c>
      <c r="C800" s="15" t="str">
        <f t="shared" si="35"/>
        <v>InPayment</v>
      </c>
      <c r="D800" s="64">
        <f t="shared" si="38"/>
        <v>11</v>
      </c>
      <c r="E800" s="64">
        <f t="shared" si="36"/>
        <v>34258.754007129697</v>
      </c>
      <c r="F800" s="62">
        <v>2500</v>
      </c>
      <c r="G800" s="45">
        <v>2561.2157881000003</v>
      </c>
      <c r="H800" s="62">
        <v>2622.4039750654192</v>
      </c>
      <c r="I800" s="62">
        <v>2683.2872479049652</v>
      </c>
      <c r="J800" s="45">
        <v>2743.5392300474768</v>
      </c>
      <c r="K800" s="45">
        <v>2802.7775175273468</v>
      </c>
      <c r="L800" s="63">
        <v>2860.5586087757165</v>
      </c>
      <c r="M800" s="63">
        <v>2916.371868267905</v>
      </c>
      <c r="N800" s="45">
        <v>2929.0180558084126</v>
      </c>
      <c r="O800" s="45">
        <v>2943.3719323351438</v>
      </c>
      <c r="P800" s="45">
        <v>2525.694258420941</v>
      </c>
      <c r="Q800" s="45">
        <v>2572.9343638019441</v>
      </c>
      <c r="R800" s="45">
        <v>2617.2905617555102</v>
      </c>
      <c r="S800" s="45">
        <v>2652.3357694194237</v>
      </c>
      <c r="T800" s="45">
        <v>2682.666626324667</v>
      </c>
      <c r="U800" s="45">
        <v>1458.0055128096722</v>
      </c>
      <c r="V800" s="45">
        <v>1488.0178219739494</v>
      </c>
      <c r="W800" s="45">
        <v>1516.8979120467877</v>
      </c>
      <c r="X800" s="45">
        <v>1544.2691801558731</v>
      </c>
      <c r="Y800" s="45">
        <v>1569.6870970045006</v>
      </c>
      <c r="Z800" s="45">
        <v>1592.6331409729821</v>
      </c>
      <c r="AA800" s="45">
        <v>1612.5063056380591</v>
      </c>
      <c r="AB800" s="45">
        <v>1628.6174340252064</v>
      </c>
      <c r="AC800" s="45">
        <v>1631.0560368757467</v>
      </c>
      <c r="AD800" s="45">
        <v>1628.0200285236356</v>
      </c>
      <c r="AE800" s="45">
        <v>0</v>
      </c>
      <c r="AF800" s="45">
        <v>0</v>
      </c>
      <c r="AG800" s="45">
        <v>0</v>
      </c>
      <c r="AH800" s="45">
        <v>0</v>
      </c>
      <c r="AI800" s="45">
        <v>0</v>
      </c>
      <c r="AJ800" s="45">
        <v>0</v>
      </c>
      <c r="AK800" s="45">
        <v>0</v>
      </c>
      <c r="AL800" s="45">
        <v>0</v>
      </c>
      <c r="AM800" s="45">
        <v>0</v>
      </c>
      <c r="AN800" s="45">
        <v>0</v>
      </c>
      <c r="AO800" s="45">
        <v>0</v>
      </c>
      <c r="AP800" s="45">
        <v>0</v>
      </c>
      <c r="AQ800" s="45">
        <v>0</v>
      </c>
      <c r="AR800" s="45">
        <v>0</v>
      </c>
      <c r="AS800" s="45">
        <v>0</v>
      </c>
      <c r="AT800" s="45">
        <v>0</v>
      </c>
      <c r="AU800" s="45">
        <v>0</v>
      </c>
    </row>
    <row r="801" spans="2:47" x14ac:dyDescent="0.25">
      <c r="B801" s="27">
        <f t="shared" si="37"/>
        <v>2</v>
      </c>
      <c r="C801" s="15" t="str">
        <f t="shared" si="35"/>
        <v>InPayment</v>
      </c>
      <c r="D801" s="64">
        <f t="shared" si="38"/>
        <v>12</v>
      </c>
      <c r="E801" s="64">
        <f t="shared" si="36"/>
        <v>34258.754007129697</v>
      </c>
      <c r="F801" s="62">
        <v>2500</v>
      </c>
      <c r="G801" s="45">
        <v>2561.2157881000003</v>
      </c>
      <c r="H801" s="62">
        <v>2622.4039750654192</v>
      </c>
      <c r="I801" s="62">
        <v>2683.2872479049652</v>
      </c>
      <c r="J801" s="45">
        <v>2743.5392300474768</v>
      </c>
      <c r="K801" s="45">
        <v>2802.7775175273468</v>
      </c>
      <c r="L801" s="63">
        <v>2860.5586087757165</v>
      </c>
      <c r="M801" s="63">
        <v>2916.371868267905</v>
      </c>
      <c r="N801" s="45">
        <v>2929.0180558084126</v>
      </c>
      <c r="O801" s="45">
        <v>2943.3719323351438</v>
      </c>
      <c r="P801" s="45">
        <v>2525.694258420941</v>
      </c>
      <c r="Q801" s="45">
        <v>2572.9343638019441</v>
      </c>
      <c r="R801" s="45">
        <v>2617.2905617555102</v>
      </c>
      <c r="S801" s="45">
        <v>2652.3357694194237</v>
      </c>
      <c r="T801" s="45">
        <v>2682.666626324667</v>
      </c>
      <c r="U801" s="45">
        <v>1458.0055128096722</v>
      </c>
      <c r="V801" s="45">
        <v>1488.0178219739494</v>
      </c>
      <c r="W801" s="45">
        <v>1516.8979120467877</v>
      </c>
      <c r="X801" s="45">
        <v>1544.2691801558731</v>
      </c>
      <c r="Y801" s="45">
        <v>1569.6870970045006</v>
      </c>
      <c r="Z801" s="45">
        <v>1592.6331409729821</v>
      </c>
      <c r="AA801" s="45">
        <v>1612.5063056380591</v>
      </c>
      <c r="AB801" s="45">
        <v>1628.6174340252064</v>
      </c>
      <c r="AC801" s="45">
        <v>1631.0560368757467</v>
      </c>
      <c r="AD801" s="45">
        <v>1628.0200285236356</v>
      </c>
      <c r="AE801" s="45">
        <v>0</v>
      </c>
      <c r="AF801" s="45">
        <v>0</v>
      </c>
      <c r="AG801" s="45">
        <v>0</v>
      </c>
      <c r="AH801" s="45">
        <v>0</v>
      </c>
      <c r="AI801" s="45">
        <v>0</v>
      </c>
      <c r="AJ801" s="45">
        <v>0</v>
      </c>
      <c r="AK801" s="45">
        <v>0</v>
      </c>
      <c r="AL801" s="45">
        <v>0</v>
      </c>
      <c r="AM801" s="45">
        <v>0</v>
      </c>
      <c r="AN801" s="45">
        <v>0</v>
      </c>
      <c r="AO801" s="45">
        <v>0</v>
      </c>
      <c r="AP801" s="45">
        <v>0</v>
      </c>
      <c r="AQ801" s="45">
        <v>0</v>
      </c>
      <c r="AR801" s="45">
        <v>0</v>
      </c>
      <c r="AS801" s="45">
        <v>0</v>
      </c>
      <c r="AT801" s="45">
        <v>0</v>
      </c>
      <c r="AU801" s="45">
        <v>0</v>
      </c>
    </row>
    <row r="802" spans="2:47" x14ac:dyDescent="0.25">
      <c r="B802" s="27">
        <f t="shared" si="37"/>
        <v>2</v>
      </c>
      <c r="C802" s="15" t="str">
        <f t="shared" si="35"/>
        <v>InPayment</v>
      </c>
      <c r="D802" s="64">
        <f t="shared" si="38"/>
        <v>13</v>
      </c>
      <c r="E802" s="64">
        <f t="shared" si="36"/>
        <v>34258.754007129697</v>
      </c>
      <c r="F802" s="62">
        <v>2500</v>
      </c>
      <c r="G802" s="45">
        <v>2561.2157881000003</v>
      </c>
      <c r="H802" s="62">
        <v>2622.4039750654192</v>
      </c>
      <c r="I802" s="62">
        <v>2683.2872479049652</v>
      </c>
      <c r="J802" s="45">
        <v>2743.5392300474768</v>
      </c>
      <c r="K802" s="45">
        <v>2802.7775175273468</v>
      </c>
      <c r="L802" s="63">
        <v>2860.5586087757165</v>
      </c>
      <c r="M802" s="63">
        <v>2916.371868267905</v>
      </c>
      <c r="N802" s="45">
        <v>2929.0180558084126</v>
      </c>
      <c r="O802" s="45">
        <v>2943.3719323351438</v>
      </c>
      <c r="P802" s="45">
        <v>2525.694258420941</v>
      </c>
      <c r="Q802" s="45">
        <v>2572.9343638019441</v>
      </c>
      <c r="R802" s="45">
        <v>2617.2905617555102</v>
      </c>
      <c r="S802" s="45">
        <v>2652.3357694194237</v>
      </c>
      <c r="T802" s="45">
        <v>2682.666626324667</v>
      </c>
      <c r="U802" s="45">
        <v>1458.0055128096722</v>
      </c>
      <c r="V802" s="45">
        <v>1488.0178219739494</v>
      </c>
      <c r="W802" s="45">
        <v>1516.8979120467877</v>
      </c>
      <c r="X802" s="45">
        <v>1544.2691801558731</v>
      </c>
      <c r="Y802" s="45">
        <v>1569.6870970045006</v>
      </c>
      <c r="Z802" s="45">
        <v>1592.6331409729821</v>
      </c>
      <c r="AA802" s="45">
        <v>1612.5063056380591</v>
      </c>
      <c r="AB802" s="45">
        <v>1628.6174340252064</v>
      </c>
      <c r="AC802" s="45">
        <v>1631.0560368757467</v>
      </c>
      <c r="AD802" s="45">
        <v>1628.0200285236356</v>
      </c>
      <c r="AE802" s="45">
        <v>0</v>
      </c>
      <c r="AF802" s="45">
        <v>0</v>
      </c>
      <c r="AG802" s="45">
        <v>0</v>
      </c>
      <c r="AH802" s="45">
        <v>0</v>
      </c>
      <c r="AI802" s="45">
        <v>0</v>
      </c>
      <c r="AJ802" s="45">
        <v>0</v>
      </c>
      <c r="AK802" s="45">
        <v>0</v>
      </c>
      <c r="AL802" s="45">
        <v>0</v>
      </c>
      <c r="AM802" s="45">
        <v>0</v>
      </c>
      <c r="AN802" s="45">
        <v>0</v>
      </c>
      <c r="AO802" s="45">
        <v>0</v>
      </c>
      <c r="AP802" s="45">
        <v>0</v>
      </c>
      <c r="AQ802" s="45">
        <v>0</v>
      </c>
      <c r="AR802" s="45">
        <v>0</v>
      </c>
      <c r="AS802" s="45">
        <v>0</v>
      </c>
      <c r="AT802" s="45">
        <v>0</v>
      </c>
      <c r="AU802" s="45">
        <v>0</v>
      </c>
    </row>
    <row r="803" spans="2:47" x14ac:dyDescent="0.25">
      <c r="B803" s="27">
        <f t="shared" si="37"/>
        <v>2</v>
      </c>
      <c r="C803" s="15" t="str">
        <f t="shared" si="35"/>
        <v>InPayment</v>
      </c>
      <c r="D803" s="64">
        <f t="shared" si="38"/>
        <v>14</v>
      </c>
      <c r="E803" s="64">
        <f t="shared" si="36"/>
        <v>34258.754007129697</v>
      </c>
      <c r="F803" s="62">
        <v>2500</v>
      </c>
      <c r="G803" s="45">
        <v>2561.2157881000003</v>
      </c>
      <c r="H803" s="62">
        <v>2622.4039750654192</v>
      </c>
      <c r="I803" s="62">
        <v>2683.2872479049652</v>
      </c>
      <c r="J803" s="45">
        <v>2743.5392300474768</v>
      </c>
      <c r="K803" s="45">
        <v>2802.7775175273468</v>
      </c>
      <c r="L803" s="63">
        <v>2860.5586087757165</v>
      </c>
      <c r="M803" s="63">
        <v>2916.371868267905</v>
      </c>
      <c r="N803" s="45">
        <v>2929.0180558084126</v>
      </c>
      <c r="O803" s="45">
        <v>2943.3719323351438</v>
      </c>
      <c r="P803" s="45">
        <v>2525.694258420941</v>
      </c>
      <c r="Q803" s="45">
        <v>2572.9343638019441</v>
      </c>
      <c r="R803" s="45">
        <v>2617.2905617555102</v>
      </c>
      <c r="S803" s="45">
        <v>2652.3357694194237</v>
      </c>
      <c r="T803" s="45">
        <v>2682.666626324667</v>
      </c>
      <c r="U803" s="45">
        <v>1458.0055128096722</v>
      </c>
      <c r="V803" s="45">
        <v>1488.0178219739494</v>
      </c>
      <c r="W803" s="45">
        <v>1516.8979120467877</v>
      </c>
      <c r="X803" s="45">
        <v>1544.2691801558731</v>
      </c>
      <c r="Y803" s="45">
        <v>1569.6870970045006</v>
      </c>
      <c r="Z803" s="45">
        <v>1592.6331409729821</v>
      </c>
      <c r="AA803" s="45">
        <v>1612.5063056380591</v>
      </c>
      <c r="AB803" s="45">
        <v>1628.6174340252064</v>
      </c>
      <c r="AC803" s="45">
        <v>1631.0560368757467</v>
      </c>
      <c r="AD803" s="45">
        <v>1628.0200285236356</v>
      </c>
      <c r="AE803" s="45">
        <v>0</v>
      </c>
      <c r="AF803" s="45">
        <v>0</v>
      </c>
      <c r="AG803" s="45">
        <v>0</v>
      </c>
      <c r="AH803" s="45">
        <v>0</v>
      </c>
      <c r="AI803" s="45">
        <v>0</v>
      </c>
      <c r="AJ803" s="45">
        <v>0</v>
      </c>
      <c r="AK803" s="45">
        <v>0</v>
      </c>
      <c r="AL803" s="45">
        <v>0</v>
      </c>
      <c r="AM803" s="45">
        <v>0</v>
      </c>
      <c r="AN803" s="45">
        <v>0</v>
      </c>
      <c r="AO803" s="45">
        <v>0</v>
      </c>
      <c r="AP803" s="45">
        <v>0</v>
      </c>
      <c r="AQ803" s="45">
        <v>0</v>
      </c>
      <c r="AR803" s="45">
        <v>0</v>
      </c>
      <c r="AS803" s="45">
        <v>0</v>
      </c>
      <c r="AT803" s="45">
        <v>0</v>
      </c>
      <c r="AU803" s="45">
        <v>0</v>
      </c>
    </row>
    <row r="804" spans="2:47" x14ac:dyDescent="0.25">
      <c r="B804" s="27">
        <f t="shared" si="37"/>
        <v>2</v>
      </c>
      <c r="C804" s="15" t="str">
        <f t="shared" si="35"/>
        <v>InPayment</v>
      </c>
      <c r="D804" s="64">
        <f t="shared" si="38"/>
        <v>15</v>
      </c>
      <c r="E804" s="64">
        <f t="shared" si="36"/>
        <v>34258.754007129697</v>
      </c>
      <c r="F804" s="62">
        <v>2500</v>
      </c>
      <c r="G804" s="45">
        <v>2561.2157881000003</v>
      </c>
      <c r="H804" s="62">
        <v>2622.4039750654192</v>
      </c>
      <c r="I804" s="62">
        <v>2683.2872479049652</v>
      </c>
      <c r="J804" s="45">
        <v>2743.5392300474768</v>
      </c>
      <c r="K804" s="45">
        <v>2802.7775175273468</v>
      </c>
      <c r="L804" s="63">
        <v>2860.5586087757165</v>
      </c>
      <c r="M804" s="63">
        <v>2916.371868267905</v>
      </c>
      <c r="N804" s="45">
        <v>2929.0180558084126</v>
      </c>
      <c r="O804" s="45">
        <v>2943.3719323351438</v>
      </c>
      <c r="P804" s="45">
        <v>2525.694258420941</v>
      </c>
      <c r="Q804" s="45">
        <v>2572.9343638019441</v>
      </c>
      <c r="R804" s="45">
        <v>2617.2905617555102</v>
      </c>
      <c r="S804" s="45">
        <v>2652.3357694194237</v>
      </c>
      <c r="T804" s="45">
        <v>2682.666626324667</v>
      </c>
      <c r="U804" s="45">
        <v>1458.0055128096722</v>
      </c>
      <c r="V804" s="45">
        <v>1488.0178219739494</v>
      </c>
      <c r="W804" s="45">
        <v>1516.8979120467877</v>
      </c>
      <c r="X804" s="45">
        <v>1544.2691801558731</v>
      </c>
      <c r="Y804" s="45">
        <v>1569.6870970045006</v>
      </c>
      <c r="Z804" s="45">
        <v>1592.6331409729821</v>
      </c>
      <c r="AA804" s="45">
        <v>1612.5063056380591</v>
      </c>
      <c r="AB804" s="45">
        <v>1628.6174340252064</v>
      </c>
      <c r="AC804" s="45">
        <v>1631.0560368757467</v>
      </c>
      <c r="AD804" s="45">
        <v>1628.0200285236356</v>
      </c>
      <c r="AE804" s="45">
        <v>0</v>
      </c>
      <c r="AF804" s="45">
        <v>0</v>
      </c>
      <c r="AG804" s="45">
        <v>0</v>
      </c>
      <c r="AH804" s="45">
        <v>0</v>
      </c>
      <c r="AI804" s="45">
        <v>0</v>
      </c>
      <c r="AJ804" s="45">
        <v>0</v>
      </c>
      <c r="AK804" s="45">
        <v>0</v>
      </c>
      <c r="AL804" s="45">
        <v>0</v>
      </c>
      <c r="AM804" s="45">
        <v>0</v>
      </c>
      <c r="AN804" s="45">
        <v>0</v>
      </c>
      <c r="AO804" s="45">
        <v>0</v>
      </c>
      <c r="AP804" s="45">
        <v>0</v>
      </c>
      <c r="AQ804" s="45">
        <v>0</v>
      </c>
      <c r="AR804" s="45">
        <v>0</v>
      </c>
      <c r="AS804" s="45">
        <v>0</v>
      </c>
      <c r="AT804" s="45">
        <v>0</v>
      </c>
      <c r="AU804" s="45">
        <v>0</v>
      </c>
    </row>
    <row r="805" spans="2:47" x14ac:dyDescent="0.25">
      <c r="B805" s="27">
        <f t="shared" si="37"/>
        <v>2</v>
      </c>
      <c r="C805" s="15" t="str">
        <f t="shared" si="35"/>
        <v>InPayment</v>
      </c>
      <c r="D805" s="64">
        <f t="shared" si="38"/>
        <v>16</v>
      </c>
      <c r="E805" s="64">
        <f t="shared" si="36"/>
        <v>34258.754007129697</v>
      </c>
      <c r="F805" s="62">
        <v>2500</v>
      </c>
      <c r="G805" s="45">
        <v>2561.2157881000003</v>
      </c>
      <c r="H805" s="62">
        <v>2622.4039750654192</v>
      </c>
      <c r="I805" s="62">
        <v>2683.2872479049652</v>
      </c>
      <c r="J805" s="45">
        <v>2743.5392300474768</v>
      </c>
      <c r="K805" s="45">
        <v>2802.7775175273468</v>
      </c>
      <c r="L805" s="63">
        <v>2860.5586087757165</v>
      </c>
      <c r="M805" s="63">
        <v>2916.371868267905</v>
      </c>
      <c r="N805" s="45">
        <v>2929.0180558084126</v>
      </c>
      <c r="O805" s="45">
        <v>2943.3719323351438</v>
      </c>
      <c r="P805" s="45">
        <v>2525.694258420941</v>
      </c>
      <c r="Q805" s="45">
        <v>2572.9343638019441</v>
      </c>
      <c r="R805" s="45">
        <v>2617.2905617555102</v>
      </c>
      <c r="S805" s="45">
        <v>2652.3357694194237</v>
      </c>
      <c r="T805" s="45">
        <v>2682.666626324667</v>
      </c>
      <c r="U805" s="45">
        <v>1458.0055128096722</v>
      </c>
      <c r="V805" s="45">
        <v>1488.0178219739494</v>
      </c>
      <c r="W805" s="45">
        <v>1516.8979120467877</v>
      </c>
      <c r="X805" s="45">
        <v>1544.2691801558731</v>
      </c>
      <c r="Y805" s="45">
        <v>1569.6870970045006</v>
      </c>
      <c r="Z805" s="45">
        <v>1592.6331409729821</v>
      </c>
      <c r="AA805" s="45">
        <v>1612.5063056380591</v>
      </c>
      <c r="AB805" s="45">
        <v>1628.6174340252064</v>
      </c>
      <c r="AC805" s="45">
        <v>1631.0560368757467</v>
      </c>
      <c r="AD805" s="45">
        <v>1628.0200285236356</v>
      </c>
      <c r="AE805" s="45">
        <v>0</v>
      </c>
      <c r="AF805" s="45">
        <v>0</v>
      </c>
      <c r="AG805" s="45">
        <v>0</v>
      </c>
      <c r="AH805" s="45">
        <v>0</v>
      </c>
      <c r="AI805" s="45">
        <v>0</v>
      </c>
      <c r="AJ805" s="45">
        <v>0</v>
      </c>
      <c r="AK805" s="45">
        <v>0</v>
      </c>
      <c r="AL805" s="45">
        <v>0</v>
      </c>
      <c r="AM805" s="45">
        <v>0</v>
      </c>
      <c r="AN805" s="45">
        <v>0</v>
      </c>
      <c r="AO805" s="45">
        <v>0</v>
      </c>
      <c r="AP805" s="45">
        <v>0</v>
      </c>
      <c r="AQ805" s="45">
        <v>0</v>
      </c>
      <c r="AR805" s="45">
        <v>0</v>
      </c>
      <c r="AS805" s="45">
        <v>0</v>
      </c>
      <c r="AT805" s="45">
        <v>0</v>
      </c>
      <c r="AU805" s="45">
        <v>0</v>
      </c>
    </row>
    <row r="806" spans="2:47" x14ac:dyDescent="0.25">
      <c r="B806" s="27">
        <f t="shared" si="37"/>
        <v>2</v>
      </c>
      <c r="C806" s="15" t="str">
        <f t="shared" si="35"/>
        <v>InPayment</v>
      </c>
      <c r="D806" s="64">
        <f t="shared" si="38"/>
        <v>17</v>
      </c>
      <c r="E806" s="64">
        <f t="shared" si="36"/>
        <v>34258.754007129697</v>
      </c>
      <c r="F806" s="62">
        <v>2500</v>
      </c>
      <c r="G806" s="45">
        <v>2561.2157881000003</v>
      </c>
      <c r="H806" s="62">
        <v>2622.4039750654192</v>
      </c>
      <c r="I806" s="62">
        <v>2683.2872479049652</v>
      </c>
      <c r="J806" s="45">
        <v>2743.5392300474768</v>
      </c>
      <c r="K806" s="45">
        <v>2802.7775175273468</v>
      </c>
      <c r="L806" s="63">
        <v>2860.5586087757165</v>
      </c>
      <c r="M806" s="63">
        <v>2916.371868267905</v>
      </c>
      <c r="N806" s="45">
        <v>2929.0180558084126</v>
      </c>
      <c r="O806" s="45">
        <v>2943.3719323351438</v>
      </c>
      <c r="P806" s="45">
        <v>2525.694258420941</v>
      </c>
      <c r="Q806" s="45">
        <v>2572.9343638019441</v>
      </c>
      <c r="R806" s="45">
        <v>2617.2905617555102</v>
      </c>
      <c r="S806" s="45">
        <v>2652.3357694194237</v>
      </c>
      <c r="T806" s="45">
        <v>2682.666626324667</v>
      </c>
      <c r="U806" s="45">
        <v>1458.0055128096722</v>
      </c>
      <c r="V806" s="45">
        <v>1488.0178219739494</v>
      </c>
      <c r="W806" s="45">
        <v>1516.8979120467877</v>
      </c>
      <c r="X806" s="45">
        <v>1544.2691801558731</v>
      </c>
      <c r="Y806" s="45">
        <v>1569.6870970045006</v>
      </c>
      <c r="Z806" s="45">
        <v>1592.6331409729821</v>
      </c>
      <c r="AA806" s="45">
        <v>1612.5063056380591</v>
      </c>
      <c r="AB806" s="45">
        <v>1628.6174340252064</v>
      </c>
      <c r="AC806" s="45">
        <v>1631.0560368757467</v>
      </c>
      <c r="AD806" s="45">
        <v>1628.0200285236356</v>
      </c>
      <c r="AE806" s="45">
        <v>0</v>
      </c>
      <c r="AF806" s="45">
        <v>0</v>
      </c>
      <c r="AG806" s="45">
        <v>0</v>
      </c>
      <c r="AH806" s="45">
        <v>0</v>
      </c>
      <c r="AI806" s="45">
        <v>0</v>
      </c>
      <c r="AJ806" s="45">
        <v>0</v>
      </c>
      <c r="AK806" s="45">
        <v>0</v>
      </c>
      <c r="AL806" s="45">
        <v>0</v>
      </c>
      <c r="AM806" s="45">
        <v>0</v>
      </c>
      <c r="AN806" s="45">
        <v>0</v>
      </c>
      <c r="AO806" s="45">
        <v>0</v>
      </c>
      <c r="AP806" s="45">
        <v>0</v>
      </c>
      <c r="AQ806" s="45">
        <v>0</v>
      </c>
      <c r="AR806" s="45">
        <v>0</v>
      </c>
      <c r="AS806" s="45">
        <v>0</v>
      </c>
      <c r="AT806" s="45">
        <v>0</v>
      </c>
      <c r="AU806" s="45">
        <v>0</v>
      </c>
    </row>
    <row r="807" spans="2:47" x14ac:dyDescent="0.25">
      <c r="B807" s="27">
        <f t="shared" si="37"/>
        <v>2</v>
      </c>
      <c r="C807" s="15" t="str">
        <f t="shared" si="35"/>
        <v>InPayment</v>
      </c>
      <c r="D807" s="64">
        <f t="shared" si="38"/>
        <v>18</v>
      </c>
      <c r="E807" s="64">
        <f t="shared" si="36"/>
        <v>34258.754007129697</v>
      </c>
      <c r="F807" s="62">
        <v>2500</v>
      </c>
      <c r="G807" s="45">
        <v>2561.2157881000003</v>
      </c>
      <c r="H807" s="62">
        <v>2622.4039750654192</v>
      </c>
      <c r="I807" s="62">
        <v>2683.2872479049652</v>
      </c>
      <c r="J807" s="45">
        <v>2743.5392300474768</v>
      </c>
      <c r="K807" s="45">
        <v>2802.7775175273468</v>
      </c>
      <c r="L807" s="63">
        <v>2860.5586087757165</v>
      </c>
      <c r="M807" s="63">
        <v>2916.371868267905</v>
      </c>
      <c r="N807" s="45">
        <v>2929.0180558084126</v>
      </c>
      <c r="O807" s="45">
        <v>2943.3719323351438</v>
      </c>
      <c r="P807" s="45">
        <v>2525.694258420941</v>
      </c>
      <c r="Q807" s="45">
        <v>2572.9343638019441</v>
      </c>
      <c r="R807" s="45">
        <v>2617.2905617555102</v>
      </c>
      <c r="S807" s="45">
        <v>2652.3357694194237</v>
      </c>
      <c r="T807" s="45">
        <v>2682.666626324667</v>
      </c>
      <c r="U807" s="45">
        <v>1458.0055128096722</v>
      </c>
      <c r="V807" s="45">
        <v>1488.0178219739494</v>
      </c>
      <c r="W807" s="45">
        <v>1516.8979120467877</v>
      </c>
      <c r="X807" s="45">
        <v>1544.2691801558731</v>
      </c>
      <c r="Y807" s="45">
        <v>1569.6870970045006</v>
      </c>
      <c r="Z807" s="45">
        <v>1592.6331409729821</v>
      </c>
      <c r="AA807" s="45">
        <v>1612.5063056380591</v>
      </c>
      <c r="AB807" s="45">
        <v>1628.6174340252064</v>
      </c>
      <c r="AC807" s="45">
        <v>1631.0560368757467</v>
      </c>
      <c r="AD807" s="45">
        <v>1628.0200285236356</v>
      </c>
      <c r="AE807" s="45">
        <v>0</v>
      </c>
      <c r="AF807" s="45">
        <v>0</v>
      </c>
      <c r="AG807" s="45">
        <v>0</v>
      </c>
      <c r="AH807" s="45">
        <v>0</v>
      </c>
      <c r="AI807" s="45">
        <v>0</v>
      </c>
      <c r="AJ807" s="45">
        <v>0</v>
      </c>
      <c r="AK807" s="45">
        <v>0</v>
      </c>
      <c r="AL807" s="45">
        <v>0</v>
      </c>
      <c r="AM807" s="45">
        <v>0</v>
      </c>
      <c r="AN807" s="45">
        <v>0</v>
      </c>
      <c r="AO807" s="45">
        <v>0</v>
      </c>
      <c r="AP807" s="45">
        <v>0</v>
      </c>
      <c r="AQ807" s="45">
        <v>0</v>
      </c>
      <c r="AR807" s="45">
        <v>0</v>
      </c>
      <c r="AS807" s="45">
        <v>0</v>
      </c>
      <c r="AT807" s="45">
        <v>0</v>
      </c>
      <c r="AU807" s="45">
        <v>0</v>
      </c>
    </row>
    <row r="808" spans="2:47" x14ac:dyDescent="0.25">
      <c r="B808" s="27">
        <f t="shared" si="37"/>
        <v>2</v>
      </c>
      <c r="C808" s="15" t="str">
        <f t="shared" si="35"/>
        <v>InPayment</v>
      </c>
      <c r="D808" s="64">
        <f t="shared" si="38"/>
        <v>19</v>
      </c>
      <c r="E808" s="64">
        <f t="shared" si="36"/>
        <v>34258.754007129697</v>
      </c>
      <c r="F808" s="62">
        <v>2500</v>
      </c>
      <c r="G808" s="45">
        <v>2561.2157881000003</v>
      </c>
      <c r="H808" s="62">
        <v>2622.4039750654192</v>
      </c>
      <c r="I808" s="62">
        <v>2683.2872479049652</v>
      </c>
      <c r="J808" s="45">
        <v>2743.5392300474768</v>
      </c>
      <c r="K808" s="45">
        <v>2802.7775175273468</v>
      </c>
      <c r="L808" s="63">
        <v>2860.5586087757165</v>
      </c>
      <c r="M808" s="63">
        <v>2916.371868267905</v>
      </c>
      <c r="N808" s="45">
        <v>2929.0180558084126</v>
      </c>
      <c r="O808" s="45">
        <v>2943.3719323351438</v>
      </c>
      <c r="P808" s="45">
        <v>2525.694258420941</v>
      </c>
      <c r="Q808" s="45">
        <v>2572.9343638019441</v>
      </c>
      <c r="R808" s="45">
        <v>2617.2905617555102</v>
      </c>
      <c r="S808" s="45">
        <v>2652.3357694194237</v>
      </c>
      <c r="T808" s="45">
        <v>2682.666626324667</v>
      </c>
      <c r="U808" s="45">
        <v>1458.0055128096722</v>
      </c>
      <c r="V808" s="45">
        <v>1488.0178219739494</v>
      </c>
      <c r="W808" s="45">
        <v>1516.8979120467877</v>
      </c>
      <c r="X808" s="45">
        <v>1544.2691801558731</v>
      </c>
      <c r="Y808" s="45">
        <v>1569.6870970045006</v>
      </c>
      <c r="Z808" s="45">
        <v>1592.6331409729821</v>
      </c>
      <c r="AA808" s="45">
        <v>1612.5063056380591</v>
      </c>
      <c r="AB808" s="45">
        <v>1628.6174340252064</v>
      </c>
      <c r="AC808" s="45">
        <v>1631.0560368757467</v>
      </c>
      <c r="AD808" s="45">
        <v>1628.0200285236356</v>
      </c>
      <c r="AE808" s="45">
        <v>0</v>
      </c>
      <c r="AF808" s="45">
        <v>0</v>
      </c>
      <c r="AG808" s="45">
        <v>0</v>
      </c>
      <c r="AH808" s="45">
        <v>0</v>
      </c>
      <c r="AI808" s="45">
        <v>0</v>
      </c>
      <c r="AJ808" s="45">
        <v>0</v>
      </c>
      <c r="AK808" s="45">
        <v>0</v>
      </c>
      <c r="AL808" s="45">
        <v>0</v>
      </c>
      <c r="AM808" s="45">
        <v>0</v>
      </c>
      <c r="AN808" s="45">
        <v>0</v>
      </c>
      <c r="AO808" s="45">
        <v>0</v>
      </c>
      <c r="AP808" s="45">
        <v>0</v>
      </c>
      <c r="AQ808" s="45">
        <v>0</v>
      </c>
      <c r="AR808" s="45">
        <v>0</v>
      </c>
      <c r="AS808" s="45">
        <v>0</v>
      </c>
      <c r="AT808" s="45">
        <v>0</v>
      </c>
      <c r="AU808" s="45">
        <v>0</v>
      </c>
    </row>
    <row r="809" spans="2:47" x14ac:dyDescent="0.25">
      <c r="B809" s="27">
        <f t="shared" si="37"/>
        <v>2</v>
      </c>
      <c r="C809" s="15" t="str">
        <f t="shared" si="35"/>
        <v>InPayment</v>
      </c>
      <c r="D809" s="64">
        <f t="shared" si="38"/>
        <v>20</v>
      </c>
      <c r="E809" s="64">
        <f t="shared" si="36"/>
        <v>34258.754007129697</v>
      </c>
      <c r="F809" s="62">
        <v>2500</v>
      </c>
      <c r="G809" s="45">
        <v>2561.2157881000003</v>
      </c>
      <c r="H809" s="62">
        <v>2622.4039750654192</v>
      </c>
      <c r="I809" s="62">
        <v>2683.2872479049652</v>
      </c>
      <c r="J809" s="45">
        <v>2743.5392300474768</v>
      </c>
      <c r="K809" s="45">
        <v>2802.7775175273468</v>
      </c>
      <c r="L809" s="63">
        <v>2860.5586087757165</v>
      </c>
      <c r="M809" s="63">
        <v>2916.371868267905</v>
      </c>
      <c r="N809" s="45">
        <v>2929.0180558084126</v>
      </c>
      <c r="O809" s="45">
        <v>2943.3719323351438</v>
      </c>
      <c r="P809" s="45">
        <v>2525.694258420941</v>
      </c>
      <c r="Q809" s="45">
        <v>2572.9343638019441</v>
      </c>
      <c r="R809" s="45">
        <v>2617.2905617555102</v>
      </c>
      <c r="S809" s="45">
        <v>2652.3357694194237</v>
      </c>
      <c r="T809" s="45">
        <v>2682.666626324667</v>
      </c>
      <c r="U809" s="45">
        <v>1458.0055128096722</v>
      </c>
      <c r="V809" s="45">
        <v>1488.0178219739494</v>
      </c>
      <c r="W809" s="45">
        <v>1516.8979120467877</v>
      </c>
      <c r="X809" s="45">
        <v>1544.2691801558731</v>
      </c>
      <c r="Y809" s="45">
        <v>1569.6870970045006</v>
      </c>
      <c r="Z809" s="45">
        <v>1592.6331409729821</v>
      </c>
      <c r="AA809" s="45">
        <v>1612.5063056380591</v>
      </c>
      <c r="AB809" s="45">
        <v>1628.6174340252064</v>
      </c>
      <c r="AC809" s="45">
        <v>1631.0560368757467</v>
      </c>
      <c r="AD809" s="45">
        <v>1628.0200285236356</v>
      </c>
      <c r="AE809" s="45">
        <v>0</v>
      </c>
      <c r="AF809" s="45">
        <v>0</v>
      </c>
      <c r="AG809" s="45">
        <v>0</v>
      </c>
      <c r="AH809" s="45">
        <v>0</v>
      </c>
      <c r="AI809" s="45">
        <v>0</v>
      </c>
      <c r="AJ809" s="45">
        <v>0</v>
      </c>
      <c r="AK809" s="45">
        <v>0</v>
      </c>
      <c r="AL809" s="45">
        <v>0</v>
      </c>
      <c r="AM809" s="45">
        <v>0</v>
      </c>
      <c r="AN809" s="45">
        <v>0</v>
      </c>
      <c r="AO809" s="45">
        <v>0</v>
      </c>
      <c r="AP809" s="45">
        <v>0</v>
      </c>
      <c r="AQ809" s="45">
        <v>0</v>
      </c>
      <c r="AR809" s="45">
        <v>0</v>
      </c>
      <c r="AS809" s="45">
        <v>0</v>
      </c>
      <c r="AT809" s="45">
        <v>0</v>
      </c>
      <c r="AU809" s="45">
        <v>0</v>
      </c>
    </row>
    <row r="810" spans="2:47" x14ac:dyDescent="0.25">
      <c r="B810" s="27">
        <f t="shared" si="37"/>
        <v>2</v>
      </c>
      <c r="C810" s="15" t="str">
        <f t="shared" si="35"/>
        <v>InPayment</v>
      </c>
      <c r="D810" s="64">
        <f t="shared" si="38"/>
        <v>21</v>
      </c>
      <c r="E810" s="64">
        <f t="shared" si="36"/>
        <v>34201.118018797759</v>
      </c>
      <c r="F810" s="62">
        <v>2500</v>
      </c>
      <c r="G810" s="45">
        <v>2561.2157881000003</v>
      </c>
      <c r="H810" s="62">
        <v>2622.4039750654192</v>
      </c>
      <c r="I810" s="62">
        <v>2683.2872479049652</v>
      </c>
      <c r="J810" s="45">
        <v>2743.5392300474768</v>
      </c>
      <c r="K810" s="45">
        <v>2802.7775175273468</v>
      </c>
      <c r="L810" s="63">
        <v>2860.5586087757165</v>
      </c>
      <c r="M810" s="63">
        <v>2916.371868267905</v>
      </c>
      <c r="N810" s="45">
        <v>2929.0180558084126</v>
      </c>
      <c r="O810" s="45">
        <v>2943.3719323351438</v>
      </c>
      <c r="P810" s="45">
        <v>2525.694258420941</v>
      </c>
      <c r="Q810" s="45">
        <v>2572.9343638019441</v>
      </c>
      <c r="R810" s="45">
        <v>2617.2905617555102</v>
      </c>
      <c r="S810" s="45">
        <v>2652.3357694194237</v>
      </c>
      <c r="T810" s="45">
        <v>2682.666626324667</v>
      </c>
      <c r="U810" s="45">
        <v>1458.0055128096722</v>
      </c>
      <c r="V810" s="45">
        <v>1488.0178219739494</v>
      </c>
      <c r="W810" s="45">
        <v>1516.8979120467877</v>
      </c>
      <c r="X810" s="45">
        <v>1544.2691801558731</v>
      </c>
      <c r="Y810" s="45">
        <v>1569.6870970045006</v>
      </c>
      <c r="Z810" s="45">
        <v>1592.6331409729821</v>
      </c>
      <c r="AA810" s="45">
        <v>1612.5063056380591</v>
      </c>
      <c r="AB810" s="45">
        <v>1569.6941986058914</v>
      </c>
      <c r="AC810" s="45">
        <v>1572.0445730199342</v>
      </c>
      <c r="AD810" s="45">
        <v>1569.1184071827865</v>
      </c>
      <c r="AE810" s="45">
        <v>0</v>
      </c>
      <c r="AF810" s="45">
        <v>0</v>
      </c>
      <c r="AG810" s="45">
        <v>0</v>
      </c>
      <c r="AH810" s="45">
        <v>0</v>
      </c>
      <c r="AI810" s="45">
        <v>0</v>
      </c>
      <c r="AJ810" s="45">
        <v>0</v>
      </c>
      <c r="AK810" s="45">
        <v>0</v>
      </c>
      <c r="AL810" s="45">
        <v>0</v>
      </c>
      <c r="AM810" s="45">
        <v>0</v>
      </c>
      <c r="AN810" s="45">
        <v>0</v>
      </c>
      <c r="AO810" s="45">
        <v>0</v>
      </c>
      <c r="AP810" s="45">
        <v>0</v>
      </c>
      <c r="AQ810" s="45">
        <v>0</v>
      </c>
      <c r="AR810" s="45">
        <v>0</v>
      </c>
      <c r="AS810" s="45">
        <v>0</v>
      </c>
      <c r="AT810" s="45">
        <v>0</v>
      </c>
      <c r="AU810" s="45">
        <v>0</v>
      </c>
    </row>
    <row r="811" spans="2:47" x14ac:dyDescent="0.25">
      <c r="B811" s="27">
        <f t="shared" si="37"/>
        <v>2</v>
      </c>
      <c r="C811" s="15" t="str">
        <f t="shared" si="35"/>
        <v>InPayment</v>
      </c>
      <c r="D811" s="64">
        <f t="shared" si="38"/>
        <v>22</v>
      </c>
      <c r="E811" s="64">
        <f t="shared" si="36"/>
        <v>34222.413619512081</v>
      </c>
      <c r="F811" s="62">
        <v>2500</v>
      </c>
      <c r="G811" s="45">
        <v>2561.2157881000003</v>
      </c>
      <c r="H811" s="62">
        <v>2622.4039750654192</v>
      </c>
      <c r="I811" s="62">
        <v>2683.2872479049652</v>
      </c>
      <c r="J811" s="45">
        <v>2743.5392300474768</v>
      </c>
      <c r="K811" s="45">
        <v>2802.7775175273468</v>
      </c>
      <c r="L811" s="63">
        <v>2860.5586087757165</v>
      </c>
      <c r="M811" s="63">
        <v>2916.371868267905</v>
      </c>
      <c r="N811" s="45">
        <v>2929.0180558084126</v>
      </c>
      <c r="O811" s="45">
        <v>2943.3719323351438</v>
      </c>
      <c r="P811" s="45">
        <v>2525.694258420941</v>
      </c>
      <c r="Q811" s="45">
        <v>2572.9343638019441</v>
      </c>
      <c r="R811" s="45">
        <v>2617.2905617555102</v>
      </c>
      <c r="S811" s="45">
        <v>2652.3357694194237</v>
      </c>
      <c r="T811" s="45">
        <v>2682.666626324667</v>
      </c>
      <c r="U811" s="45">
        <v>1458.0055128096722</v>
      </c>
      <c r="V811" s="45">
        <v>1488.0178219739494</v>
      </c>
      <c r="W811" s="45">
        <v>1516.8979120467877</v>
      </c>
      <c r="X811" s="45">
        <v>1544.2691801558731</v>
      </c>
      <c r="Y811" s="45">
        <v>1569.6870970045006</v>
      </c>
      <c r="Z811" s="45">
        <v>1592.6331409729821</v>
      </c>
      <c r="AA811" s="45">
        <v>1612.5063056380591</v>
      </c>
      <c r="AB811" s="45">
        <v>1628.6174340252064</v>
      </c>
      <c r="AC811" s="45">
        <v>1573.8496960156053</v>
      </c>
      <c r="AD811" s="45">
        <v>1570.9201701660681</v>
      </c>
      <c r="AE811" s="45">
        <v>0</v>
      </c>
      <c r="AF811" s="45">
        <v>0</v>
      </c>
      <c r="AG811" s="45">
        <v>0</v>
      </c>
      <c r="AH811" s="45">
        <v>0</v>
      </c>
      <c r="AI811" s="45">
        <v>0</v>
      </c>
      <c r="AJ811" s="45">
        <v>0</v>
      </c>
      <c r="AK811" s="45">
        <v>0</v>
      </c>
      <c r="AL811" s="45">
        <v>0</v>
      </c>
      <c r="AM811" s="45">
        <v>0</v>
      </c>
      <c r="AN811" s="45">
        <v>0</v>
      </c>
      <c r="AO811" s="45">
        <v>0</v>
      </c>
      <c r="AP811" s="45">
        <v>0</v>
      </c>
      <c r="AQ811" s="45">
        <v>0</v>
      </c>
      <c r="AR811" s="45">
        <v>0</v>
      </c>
      <c r="AS811" s="45">
        <v>0</v>
      </c>
      <c r="AT811" s="45">
        <v>0</v>
      </c>
      <c r="AU811" s="45">
        <v>0</v>
      </c>
    </row>
    <row r="812" spans="2:47" x14ac:dyDescent="0.25">
      <c r="B812" s="27">
        <f t="shared" si="37"/>
        <v>2</v>
      </c>
      <c r="C812" s="15" t="str">
        <f t="shared" si="35"/>
        <v>InPayment</v>
      </c>
      <c r="D812" s="64">
        <f t="shared" si="38"/>
        <v>23</v>
      </c>
      <c r="E812" s="64">
        <f t="shared" si="36"/>
        <v>34241.4557298004</v>
      </c>
      <c r="F812" s="62">
        <v>2500</v>
      </c>
      <c r="G812" s="45">
        <v>2561.2157881000003</v>
      </c>
      <c r="H812" s="62">
        <v>2622.4039750654192</v>
      </c>
      <c r="I812" s="62">
        <v>2683.2872479049652</v>
      </c>
      <c r="J812" s="45">
        <v>2743.5392300474768</v>
      </c>
      <c r="K812" s="45">
        <v>2802.7775175273468</v>
      </c>
      <c r="L812" s="63">
        <v>2860.5586087757165</v>
      </c>
      <c r="M812" s="63">
        <v>2916.371868267905</v>
      </c>
      <c r="N812" s="45">
        <v>2929.0180558084126</v>
      </c>
      <c r="O812" s="45">
        <v>2943.3719323351438</v>
      </c>
      <c r="P812" s="45">
        <v>2525.694258420941</v>
      </c>
      <c r="Q812" s="45">
        <v>2572.9343638019441</v>
      </c>
      <c r="R812" s="45">
        <v>2617.2905617555102</v>
      </c>
      <c r="S812" s="45">
        <v>2652.3357694194237</v>
      </c>
      <c r="T812" s="45">
        <v>2682.666626324667</v>
      </c>
      <c r="U812" s="45">
        <v>1458.0055128096722</v>
      </c>
      <c r="V812" s="45">
        <v>1488.0178219739494</v>
      </c>
      <c r="W812" s="45">
        <v>1516.8979120467877</v>
      </c>
      <c r="X812" s="45">
        <v>1544.2691801558731</v>
      </c>
      <c r="Y812" s="45">
        <v>1569.6870970045006</v>
      </c>
      <c r="Z812" s="45">
        <v>1592.6331409729821</v>
      </c>
      <c r="AA812" s="45">
        <v>1612.5063056380591</v>
      </c>
      <c r="AB812" s="45">
        <v>1628.6174340252064</v>
      </c>
      <c r="AC812" s="45">
        <v>1631.0560368757467</v>
      </c>
      <c r="AD812" s="45">
        <v>1572.2479516456572</v>
      </c>
      <c r="AE812" s="45">
        <v>0</v>
      </c>
      <c r="AF812" s="45">
        <v>0</v>
      </c>
      <c r="AG812" s="45">
        <v>0</v>
      </c>
      <c r="AH812" s="45">
        <v>0</v>
      </c>
      <c r="AI812" s="45">
        <v>0</v>
      </c>
      <c r="AJ812" s="45">
        <v>0</v>
      </c>
      <c r="AK812" s="45">
        <v>0</v>
      </c>
      <c r="AL812" s="45">
        <v>0</v>
      </c>
      <c r="AM812" s="45">
        <v>0</v>
      </c>
      <c r="AN812" s="45">
        <v>0</v>
      </c>
      <c r="AO812" s="45">
        <v>0</v>
      </c>
      <c r="AP812" s="45">
        <v>0</v>
      </c>
      <c r="AQ812" s="45">
        <v>0</v>
      </c>
      <c r="AR812" s="45">
        <v>0</v>
      </c>
      <c r="AS812" s="45">
        <v>0</v>
      </c>
      <c r="AT812" s="45">
        <v>0</v>
      </c>
      <c r="AU812" s="45">
        <v>0</v>
      </c>
    </row>
    <row r="813" spans="2:47" x14ac:dyDescent="0.25">
      <c r="B813" s="27">
        <f t="shared" si="37"/>
        <v>2</v>
      </c>
      <c r="C813" s="15" t="str">
        <f t="shared" si="35"/>
        <v>InPayment</v>
      </c>
      <c r="D813" s="64">
        <f t="shared" si="38"/>
        <v>24</v>
      </c>
      <c r="E813" s="64">
        <f t="shared" si="36"/>
        <v>34258.754007129697</v>
      </c>
      <c r="F813" s="62">
        <v>2500</v>
      </c>
      <c r="G813" s="45">
        <v>2561.2157881000003</v>
      </c>
      <c r="H813" s="62">
        <v>2622.4039750654192</v>
      </c>
      <c r="I813" s="62">
        <v>2683.2872479049652</v>
      </c>
      <c r="J813" s="45">
        <v>2743.5392300474768</v>
      </c>
      <c r="K813" s="45">
        <v>2802.7775175273468</v>
      </c>
      <c r="L813" s="63">
        <v>2860.5586087757165</v>
      </c>
      <c r="M813" s="63">
        <v>2916.371868267905</v>
      </c>
      <c r="N813" s="45">
        <v>2929.0180558084126</v>
      </c>
      <c r="O813" s="45">
        <v>2943.3719323351438</v>
      </c>
      <c r="P813" s="45">
        <v>2525.694258420941</v>
      </c>
      <c r="Q813" s="45">
        <v>2572.9343638019441</v>
      </c>
      <c r="R813" s="45">
        <v>2617.2905617555102</v>
      </c>
      <c r="S813" s="45">
        <v>2652.3357694194237</v>
      </c>
      <c r="T813" s="45">
        <v>2682.666626324667</v>
      </c>
      <c r="U813" s="45">
        <v>1458.0055128096722</v>
      </c>
      <c r="V813" s="45">
        <v>1488.0178219739494</v>
      </c>
      <c r="W813" s="45">
        <v>1516.8979120467877</v>
      </c>
      <c r="X813" s="45">
        <v>1544.2691801558731</v>
      </c>
      <c r="Y813" s="45">
        <v>1569.6870970045006</v>
      </c>
      <c r="Z813" s="45">
        <v>1592.6331409729821</v>
      </c>
      <c r="AA813" s="45">
        <v>1612.5063056380591</v>
      </c>
      <c r="AB813" s="45">
        <v>1628.6174340252064</v>
      </c>
      <c r="AC813" s="45">
        <v>1631.0560368757467</v>
      </c>
      <c r="AD813" s="45">
        <v>1628.0200285236356</v>
      </c>
      <c r="AE813" s="45">
        <v>0</v>
      </c>
      <c r="AF813" s="45">
        <v>0</v>
      </c>
      <c r="AG813" s="45">
        <v>0</v>
      </c>
      <c r="AH813" s="45">
        <v>0</v>
      </c>
      <c r="AI813" s="45">
        <v>0</v>
      </c>
      <c r="AJ813" s="45">
        <v>0</v>
      </c>
      <c r="AK813" s="45">
        <v>0</v>
      </c>
      <c r="AL813" s="45">
        <v>0</v>
      </c>
      <c r="AM813" s="45">
        <v>0</v>
      </c>
      <c r="AN813" s="45">
        <v>0</v>
      </c>
      <c r="AO813" s="45">
        <v>0</v>
      </c>
      <c r="AP813" s="45">
        <v>0</v>
      </c>
      <c r="AQ813" s="45">
        <v>0</v>
      </c>
      <c r="AR813" s="45">
        <v>0</v>
      </c>
      <c r="AS813" s="45">
        <v>0</v>
      </c>
      <c r="AT813" s="45">
        <v>0</v>
      </c>
      <c r="AU813" s="45">
        <v>0</v>
      </c>
    </row>
    <row r="814" spans="2:47" x14ac:dyDescent="0.25">
      <c r="B814" s="27">
        <f t="shared" si="37"/>
        <v>2</v>
      </c>
      <c r="C814" s="15" t="str">
        <f t="shared" si="35"/>
        <v>InPayment</v>
      </c>
      <c r="D814" s="64">
        <f t="shared" si="38"/>
        <v>25</v>
      </c>
      <c r="E814" s="64">
        <f t="shared" si="36"/>
        <v>34258.754007129697</v>
      </c>
      <c r="F814" s="62">
        <v>2500</v>
      </c>
      <c r="G814" s="45">
        <v>2561.2157881000003</v>
      </c>
      <c r="H814" s="62">
        <v>2622.4039750654192</v>
      </c>
      <c r="I814" s="62">
        <v>2683.2872479049652</v>
      </c>
      <c r="J814" s="45">
        <v>2743.5392300474768</v>
      </c>
      <c r="K814" s="45">
        <v>2802.7775175273468</v>
      </c>
      <c r="L814" s="63">
        <v>2860.5586087757165</v>
      </c>
      <c r="M814" s="63">
        <v>2916.371868267905</v>
      </c>
      <c r="N814" s="45">
        <v>2929.0180558084126</v>
      </c>
      <c r="O814" s="45">
        <v>2943.3719323351438</v>
      </c>
      <c r="P814" s="45">
        <v>2525.694258420941</v>
      </c>
      <c r="Q814" s="45">
        <v>2572.9343638019441</v>
      </c>
      <c r="R814" s="45">
        <v>2617.2905617555102</v>
      </c>
      <c r="S814" s="45">
        <v>2652.3357694194237</v>
      </c>
      <c r="T814" s="45">
        <v>2682.666626324667</v>
      </c>
      <c r="U814" s="45">
        <v>1458.0055128096722</v>
      </c>
      <c r="V814" s="45">
        <v>1488.0178219739494</v>
      </c>
      <c r="W814" s="45">
        <v>1516.8979120467877</v>
      </c>
      <c r="X814" s="45">
        <v>1544.2691801558731</v>
      </c>
      <c r="Y814" s="45">
        <v>1569.6870970045006</v>
      </c>
      <c r="Z814" s="45">
        <v>1592.6331409729821</v>
      </c>
      <c r="AA814" s="45">
        <v>1612.5063056380591</v>
      </c>
      <c r="AB814" s="45">
        <v>1628.6174340252064</v>
      </c>
      <c r="AC814" s="45">
        <v>1631.0560368757467</v>
      </c>
      <c r="AD814" s="45">
        <v>1628.0200285236356</v>
      </c>
      <c r="AE814" s="45">
        <v>0</v>
      </c>
      <c r="AF814" s="45">
        <v>0</v>
      </c>
      <c r="AG814" s="45">
        <v>0</v>
      </c>
      <c r="AH814" s="45">
        <v>0</v>
      </c>
      <c r="AI814" s="45">
        <v>0</v>
      </c>
      <c r="AJ814" s="45">
        <v>0</v>
      </c>
      <c r="AK814" s="45">
        <v>0</v>
      </c>
      <c r="AL814" s="45">
        <v>0</v>
      </c>
      <c r="AM814" s="45">
        <v>0</v>
      </c>
      <c r="AN814" s="45">
        <v>0</v>
      </c>
      <c r="AO814" s="45">
        <v>0</v>
      </c>
      <c r="AP814" s="45">
        <v>0</v>
      </c>
      <c r="AQ814" s="45">
        <v>0</v>
      </c>
      <c r="AR814" s="45">
        <v>0</v>
      </c>
      <c r="AS814" s="45">
        <v>0</v>
      </c>
      <c r="AT814" s="45">
        <v>0</v>
      </c>
      <c r="AU814" s="45">
        <v>0</v>
      </c>
    </row>
    <row r="815" spans="2:47" x14ac:dyDescent="0.25">
      <c r="B815" s="27">
        <f t="shared" si="37"/>
        <v>2</v>
      </c>
      <c r="C815" s="15" t="str">
        <f t="shared" si="35"/>
        <v>InPayment</v>
      </c>
      <c r="D815" s="64">
        <f t="shared" si="38"/>
        <v>26</v>
      </c>
      <c r="E815" s="64">
        <f t="shared" si="36"/>
        <v>34258.754007129697</v>
      </c>
      <c r="F815" s="62">
        <v>2500</v>
      </c>
      <c r="G815" s="45">
        <v>2561.2157881000003</v>
      </c>
      <c r="H815" s="62">
        <v>2622.4039750654192</v>
      </c>
      <c r="I815" s="62">
        <v>2683.2872479049652</v>
      </c>
      <c r="J815" s="45">
        <v>2743.5392300474768</v>
      </c>
      <c r="K815" s="45">
        <v>2802.7775175273468</v>
      </c>
      <c r="L815" s="63">
        <v>2860.5586087757165</v>
      </c>
      <c r="M815" s="63">
        <v>2916.371868267905</v>
      </c>
      <c r="N815" s="45">
        <v>2929.0180558084126</v>
      </c>
      <c r="O815" s="45">
        <v>2943.3719323351438</v>
      </c>
      <c r="P815" s="45">
        <v>2525.694258420941</v>
      </c>
      <c r="Q815" s="45">
        <v>2572.9343638019441</v>
      </c>
      <c r="R815" s="45">
        <v>2617.2905617555102</v>
      </c>
      <c r="S815" s="45">
        <v>2652.3357694194237</v>
      </c>
      <c r="T815" s="45">
        <v>2682.666626324667</v>
      </c>
      <c r="U815" s="45">
        <v>1458.0055128096722</v>
      </c>
      <c r="V815" s="45">
        <v>1488.0178219739494</v>
      </c>
      <c r="W815" s="45">
        <v>1516.8979120467877</v>
      </c>
      <c r="X815" s="45">
        <v>1544.2691801558731</v>
      </c>
      <c r="Y815" s="45">
        <v>1569.6870970045006</v>
      </c>
      <c r="Z815" s="45">
        <v>1592.6331409729821</v>
      </c>
      <c r="AA815" s="45">
        <v>1612.5063056380591</v>
      </c>
      <c r="AB815" s="45">
        <v>1628.6174340252064</v>
      </c>
      <c r="AC815" s="45">
        <v>1631.0560368757467</v>
      </c>
      <c r="AD815" s="45">
        <v>1628.0200285236356</v>
      </c>
      <c r="AE815" s="45">
        <v>0</v>
      </c>
      <c r="AF815" s="45">
        <v>0</v>
      </c>
      <c r="AG815" s="45">
        <v>0</v>
      </c>
      <c r="AH815" s="45">
        <v>0</v>
      </c>
      <c r="AI815" s="45">
        <v>0</v>
      </c>
      <c r="AJ815" s="45">
        <v>0</v>
      </c>
      <c r="AK815" s="45">
        <v>0</v>
      </c>
      <c r="AL815" s="45">
        <v>0</v>
      </c>
      <c r="AM815" s="45">
        <v>0</v>
      </c>
      <c r="AN815" s="45">
        <v>0</v>
      </c>
      <c r="AO815" s="45">
        <v>0</v>
      </c>
      <c r="AP815" s="45">
        <v>0</v>
      </c>
      <c r="AQ815" s="45">
        <v>0</v>
      </c>
      <c r="AR815" s="45">
        <v>0</v>
      </c>
      <c r="AS815" s="45">
        <v>0</v>
      </c>
      <c r="AT815" s="45">
        <v>0</v>
      </c>
      <c r="AU815" s="45">
        <v>0</v>
      </c>
    </row>
    <row r="816" spans="2:47" x14ac:dyDescent="0.25">
      <c r="B816" s="27">
        <f t="shared" si="37"/>
        <v>2</v>
      </c>
      <c r="C816" s="15" t="str">
        <f t="shared" si="35"/>
        <v>InPayment</v>
      </c>
      <c r="D816" s="64">
        <f t="shared" si="38"/>
        <v>27</v>
      </c>
      <c r="E816" s="64">
        <f t="shared" si="36"/>
        <v>34258.754007129697</v>
      </c>
      <c r="F816" s="62">
        <v>2500</v>
      </c>
      <c r="G816" s="45">
        <v>2561.2157881000003</v>
      </c>
      <c r="H816" s="62">
        <v>2622.4039750654192</v>
      </c>
      <c r="I816" s="62">
        <v>2683.2872479049652</v>
      </c>
      <c r="J816" s="45">
        <v>2743.5392300474768</v>
      </c>
      <c r="K816" s="45">
        <v>2802.7775175273468</v>
      </c>
      <c r="L816" s="63">
        <v>2860.5586087757165</v>
      </c>
      <c r="M816" s="63">
        <v>2916.371868267905</v>
      </c>
      <c r="N816" s="45">
        <v>2929.0180558084126</v>
      </c>
      <c r="O816" s="45">
        <v>2943.3719323351438</v>
      </c>
      <c r="P816" s="45">
        <v>2525.694258420941</v>
      </c>
      <c r="Q816" s="45">
        <v>2572.9343638019441</v>
      </c>
      <c r="R816" s="45">
        <v>2617.2905617555102</v>
      </c>
      <c r="S816" s="45">
        <v>2652.3357694194237</v>
      </c>
      <c r="T816" s="45">
        <v>2682.666626324667</v>
      </c>
      <c r="U816" s="45">
        <v>1458.0055128096722</v>
      </c>
      <c r="V816" s="45">
        <v>1488.0178219739494</v>
      </c>
      <c r="W816" s="45">
        <v>1516.8979120467877</v>
      </c>
      <c r="X816" s="45">
        <v>1544.2691801558731</v>
      </c>
      <c r="Y816" s="45">
        <v>1569.6870970045006</v>
      </c>
      <c r="Z816" s="45">
        <v>1592.6331409729821</v>
      </c>
      <c r="AA816" s="45">
        <v>1612.5063056380591</v>
      </c>
      <c r="AB816" s="45">
        <v>1628.6174340252064</v>
      </c>
      <c r="AC816" s="45">
        <v>1631.0560368757467</v>
      </c>
      <c r="AD816" s="45">
        <v>1628.0200285236356</v>
      </c>
      <c r="AE816" s="45">
        <v>0</v>
      </c>
      <c r="AF816" s="45">
        <v>0</v>
      </c>
      <c r="AG816" s="45">
        <v>0</v>
      </c>
      <c r="AH816" s="45">
        <v>0</v>
      </c>
      <c r="AI816" s="45">
        <v>0</v>
      </c>
      <c r="AJ816" s="45">
        <v>0</v>
      </c>
      <c r="AK816" s="45">
        <v>0</v>
      </c>
      <c r="AL816" s="45">
        <v>0</v>
      </c>
      <c r="AM816" s="45">
        <v>0</v>
      </c>
      <c r="AN816" s="45">
        <v>0</v>
      </c>
      <c r="AO816" s="45">
        <v>0</v>
      </c>
      <c r="AP816" s="45">
        <v>0</v>
      </c>
      <c r="AQ816" s="45">
        <v>0</v>
      </c>
      <c r="AR816" s="45">
        <v>0</v>
      </c>
      <c r="AS816" s="45">
        <v>0</v>
      </c>
      <c r="AT816" s="45">
        <v>0</v>
      </c>
      <c r="AU816" s="45">
        <v>0</v>
      </c>
    </row>
    <row r="817" spans="2:47" x14ac:dyDescent="0.25">
      <c r="B817" s="27">
        <f t="shared" si="37"/>
        <v>2</v>
      </c>
      <c r="C817" s="15" t="str">
        <f t="shared" si="35"/>
        <v>InPayment</v>
      </c>
      <c r="D817" s="64">
        <f t="shared" si="38"/>
        <v>28</v>
      </c>
      <c r="E817" s="64">
        <f t="shared" si="36"/>
        <v>34258.754007129697</v>
      </c>
      <c r="F817" s="62">
        <v>2500</v>
      </c>
      <c r="G817" s="45">
        <v>2561.2157881000003</v>
      </c>
      <c r="H817" s="62">
        <v>2622.4039750654192</v>
      </c>
      <c r="I817" s="62">
        <v>2683.2872479049652</v>
      </c>
      <c r="J817" s="45">
        <v>2743.5392300474768</v>
      </c>
      <c r="K817" s="45">
        <v>2802.7775175273468</v>
      </c>
      <c r="L817" s="63">
        <v>2860.5586087757165</v>
      </c>
      <c r="M817" s="63">
        <v>2916.371868267905</v>
      </c>
      <c r="N817" s="45">
        <v>2929.0180558084126</v>
      </c>
      <c r="O817" s="45">
        <v>2943.3719323351438</v>
      </c>
      <c r="P817" s="45">
        <v>2525.694258420941</v>
      </c>
      <c r="Q817" s="45">
        <v>2572.9343638019441</v>
      </c>
      <c r="R817" s="45">
        <v>2617.2905617555102</v>
      </c>
      <c r="S817" s="45">
        <v>2652.3357694194237</v>
      </c>
      <c r="T817" s="45">
        <v>2682.666626324667</v>
      </c>
      <c r="U817" s="45">
        <v>1458.0055128096722</v>
      </c>
      <c r="V817" s="45">
        <v>1488.0178219739494</v>
      </c>
      <c r="W817" s="45">
        <v>1516.8979120467877</v>
      </c>
      <c r="X817" s="45">
        <v>1544.2691801558731</v>
      </c>
      <c r="Y817" s="45">
        <v>1569.6870970045006</v>
      </c>
      <c r="Z817" s="45">
        <v>1592.6331409729821</v>
      </c>
      <c r="AA817" s="45">
        <v>1612.5063056380591</v>
      </c>
      <c r="AB817" s="45">
        <v>1628.6174340252064</v>
      </c>
      <c r="AC817" s="45">
        <v>1631.0560368757467</v>
      </c>
      <c r="AD817" s="45">
        <v>1628.0200285236356</v>
      </c>
      <c r="AE817" s="45">
        <v>0</v>
      </c>
      <c r="AF817" s="45">
        <v>0</v>
      </c>
      <c r="AG817" s="45">
        <v>0</v>
      </c>
      <c r="AH817" s="45">
        <v>0</v>
      </c>
      <c r="AI817" s="45">
        <v>0</v>
      </c>
      <c r="AJ817" s="45">
        <v>0</v>
      </c>
      <c r="AK817" s="45">
        <v>0</v>
      </c>
      <c r="AL817" s="45">
        <v>0</v>
      </c>
      <c r="AM817" s="45">
        <v>0</v>
      </c>
      <c r="AN817" s="45">
        <v>0</v>
      </c>
      <c r="AO817" s="45">
        <v>0</v>
      </c>
      <c r="AP817" s="45">
        <v>0</v>
      </c>
      <c r="AQ817" s="45">
        <v>0</v>
      </c>
      <c r="AR817" s="45">
        <v>0</v>
      </c>
      <c r="AS817" s="45">
        <v>0</v>
      </c>
      <c r="AT817" s="45">
        <v>0</v>
      </c>
      <c r="AU817" s="45">
        <v>0</v>
      </c>
    </row>
    <row r="818" spans="2:47" x14ac:dyDescent="0.25">
      <c r="B818" s="27">
        <f t="shared" si="37"/>
        <v>2</v>
      </c>
      <c r="C818" s="15" t="str">
        <f t="shared" si="35"/>
        <v>InPayment</v>
      </c>
      <c r="D818" s="64">
        <f t="shared" si="38"/>
        <v>29</v>
      </c>
      <c r="E818" s="64">
        <f t="shared" si="36"/>
        <v>34258.754007129697</v>
      </c>
      <c r="F818" s="62">
        <v>2500</v>
      </c>
      <c r="G818" s="45">
        <v>2561.2157881000003</v>
      </c>
      <c r="H818" s="62">
        <v>2622.4039750654192</v>
      </c>
      <c r="I818" s="62">
        <v>2683.2872479049652</v>
      </c>
      <c r="J818" s="45">
        <v>2743.5392300474768</v>
      </c>
      <c r="K818" s="45">
        <v>2802.7775175273468</v>
      </c>
      <c r="L818" s="63">
        <v>2860.5586087757165</v>
      </c>
      <c r="M818" s="63">
        <v>2916.371868267905</v>
      </c>
      <c r="N818" s="45">
        <v>2929.0180558084126</v>
      </c>
      <c r="O818" s="45">
        <v>2943.3719323351438</v>
      </c>
      <c r="P818" s="45">
        <v>2525.694258420941</v>
      </c>
      <c r="Q818" s="45">
        <v>2572.9343638019441</v>
      </c>
      <c r="R818" s="45">
        <v>2617.2905617555102</v>
      </c>
      <c r="S818" s="45">
        <v>2652.3357694194237</v>
      </c>
      <c r="T818" s="45">
        <v>2682.666626324667</v>
      </c>
      <c r="U818" s="45">
        <v>1458.0055128096722</v>
      </c>
      <c r="V818" s="45">
        <v>1488.0178219739494</v>
      </c>
      <c r="W818" s="45">
        <v>1516.8979120467877</v>
      </c>
      <c r="X818" s="45">
        <v>1544.2691801558731</v>
      </c>
      <c r="Y818" s="45">
        <v>1569.6870970045006</v>
      </c>
      <c r="Z818" s="45">
        <v>1592.6331409729821</v>
      </c>
      <c r="AA818" s="45">
        <v>1612.5063056380591</v>
      </c>
      <c r="AB818" s="45">
        <v>1628.6174340252064</v>
      </c>
      <c r="AC818" s="45">
        <v>1631.0560368757467</v>
      </c>
      <c r="AD818" s="45">
        <v>1628.0200285236356</v>
      </c>
      <c r="AE818" s="45">
        <v>0</v>
      </c>
      <c r="AF818" s="45">
        <v>0</v>
      </c>
      <c r="AG818" s="45">
        <v>0</v>
      </c>
      <c r="AH818" s="45">
        <v>0</v>
      </c>
      <c r="AI818" s="45">
        <v>0</v>
      </c>
      <c r="AJ818" s="45">
        <v>0</v>
      </c>
      <c r="AK818" s="45">
        <v>0</v>
      </c>
      <c r="AL818" s="45">
        <v>0</v>
      </c>
      <c r="AM818" s="45">
        <v>0</v>
      </c>
      <c r="AN818" s="45">
        <v>0</v>
      </c>
      <c r="AO818" s="45">
        <v>0</v>
      </c>
      <c r="AP818" s="45">
        <v>0</v>
      </c>
      <c r="AQ818" s="45">
        <v>0</v>
      </c>
      <c r="AR818" s="45">
        <v>0</v>
      </c>
      <c r="AS818" s="45">
        <v>0</v>
      </c>
      <c r="AT818" s="45">
        <v>0</v>
      </c>
      <c r="AU818" s="45">
        <v>0</v>
      </c>
    </row>
    <row r="819" spans="2:47" x14ac:dyDescent="0.25">
      <c r="B819" s="27">
        <f t="shared" si="37"/>
        <v>2</v>
      </c>
      <c r="C819" s="15" t="str">
        <f t="shared" si="35"/>
        <v>InPayment</v>
      </c>
      <c r="D819" s="64">
        <f t="shared" si="38"/>
        <v>30</v>
      </c>
      <c r="E819" s="64">
        <f t="shared" si="36"/>
        <v>34258.754007129697</v>
      </c>
      <c r="F819" s="62">
        <v>2500</v>
      </c>
      <c r="G819" s="45">
        <v>2561.2157881000003</v>
      </c>
      <c r="H819" s="62">
        <v>2622.4039750654192</v>
      </c>
      <c r="I819" s="62">
        <v>2683.2872479049652</v>
      </c>
      <c r="J819" s="45">
        <v>2743.5392300474768</v>
      </c>
      <c r="K819" s="45">
        <v>2802.7775175273468</v>
      </c>
      <c r="L819" s="63">
        <v>2860.5586087757165</v>
      </c>
      <c r="M819" s="63">
        <v>2916.371868267905</v>
      </c>
      <c r="N819" s="45">
        <v>2929.0180558084126</v>
      </c>
      <c r="O819" s="45">
        <v>2943.3719323351438</v>
      </c>
      <c r="P819" s="45">
        <v>2525.694258420941</v>
      </c>
      <c r="Q819" s="45">
        <v>2572.9343638019441</v>
      </c>
      <c r="R819" s="45">
        <v>2617.2905617555102</v>
      </c>
      <c r="S819" s="45">
        <v>2652.3357694194237</v>
      </c>
      <c r="T819" s="45">
        <v>2682.666626324667</v>
      </c>
      <c r="U819" s="45">
        <v>1458.0055128096722</v>
      </c>
      <c r="V819" s="45">
        <v>1488.0178219739494</v>
      </c>
      <c r="W819" s="45">
        <v>1516.8979120467877</v>
      </c>
      <c r="X819" s="45">
        <v>1544.2691801558731</v>
      </c>
      <c r="Y819" s="45">
        <v>1569.6870970045006</v>
      </c>
      <c r="Z819" s="45">
        <v>1592.6331409729821</v>
      </c>
      <c r="AA819" s="45">
        <v>1612.5063056380591</v>
      </c>
      <c r="AB819" s="45">
        <v>1628.6174340252064</v>
      </c>
      <c r="AC819" s="45">
        <v>1631.0560368757467</v>
      </c>
      <c r="AD819" s="45">
        <v>1628.0200285236356</v>
      </c>
      <c r="AE819" s="45">
        <v>0</v>
      </c>
      <c r="AF819" s="45">
        <v>0</v>
      </c>
      <c r="AG819" s="45">
        <v>0</v>
      </c>
      <c r="AH819" s="45">
        <v>0</v>
      </c>
      <c r="AI819" s="45">
        <v>0</v>
      </c>
      <c r="AJ819" s="45">
        <v>0</v>
      </c>
      <c r="AK819" s="45">
        <v>0</v>
      </c>
      <c r="AL819" s="45">
        <v>0</v>
      </c>
      <c r="AM819" s="45">
        <v>0</v>
      </c>
      <c r="AN819" s="45">
        <v>0</v>
      </c>
      <c r="AO819" s="45">
        <v>0</v>
      </c>
      <c r="AP819" s="45">
        <v>0</v>
      </c>
      <c r="AQ819" s="45">
        <v>0</v>
      </c>
      <c r="AR819" s="45">
        <v>0</v>
      </c>
      <c r="AS819" s="45">
        <v>0</v>
      </c>
      <c r="AT819" s="45">
        <v>0</v>
      </c>
      <c r="AU819" s="45">
        <v>0</v>
      </c>
    </row>
    <row r="820" spans="2:47" x14ac:dyDescent="0.25">
      <c r="B820" s="27">
        <f t="shared" si="37"/>
        <v>2</v>
      </c>
      <c r="C820" s="15" t="str">
        <f t="shared" si="35"/>
        <v>InPayment</v>
      </c>
      <c r="D820" s="64">
        <f t="shared" si="38"/>
        <v>31</v>
      </c>
      <c r="E820" s="64">
        <f t="shared" si="36"/>
        <v>34258.754007129697</v>
      </c>
      <c r="F820" s="62">
        <v>2500</v>
      </c>
      <c r="G820" s="45">
        <v>2561.2157881000003</v>
      </c>
      <c r="H820" s="62">
        <v>2622.4039750654192</v>
      </c>
      <c r="I820" s="62">
        <v>2683.2872479049652</v>
      </c>
      <c r="J820" s="45">
        <v>2743.5392300474768</v>
      </c>
      <c r="K820" s="45">
        <v>2802.7775175273468</v>
      </c>
      <c r="L820" s="63">
        <v>2860.5586087757165</v>
      </c>
      <c r="M820" s="63">
        <v>2916.371868267905</v>
      </c>
      <c r="N820" s="45">
        <v>2929.0180558084126</v>
      </c>
      <c r="O820" s="45">
        <v>2943.3719323351438</v>
      </c>
      <c r="P820" s="45">
        <v>2525.694258420941</v>
      </c>
      <c r="Q820" s="45">
        <v>2572.9343638019441</v>
      </c>
      <c r="R820" s="45">
        <v>2617.2905617555102</v>
      </c>
      <c r="S820" s="45">
        <v>2652.3357694194237</v>
      </c>
      <c r="T820" s="45">
        <v>2682.666626324667</v>
      </c>
      <c r="U820" s="45">
        <v>1458.0055128096722</v>
      </c>
      <c r="V820" s="45">
        <v>1488.0178219739494</v>
      </c>
      <c r="W820" s="45">
        <v>1516.8979120467877</v>
      </c>
      <c r="X820" s="45">
        <v>1544.2691801558731</v>
      </c>
      <c r="Y820" s="45">
        <v>1569.6870970045006</v>
      </c>
      <c r="Z820" s="45">
        <v>1592.6331409729821</v>
      </c>
      <c r="AA820" s="45">
        <v>1612.5063056380591</v>
      </c>
      <c r="AB820" s="45">
        <v>1628.6174340252064</v>
      </c>
      <c r="AC820" s="45">
        <v>1631.0560368757467</v>
      </c>
      <c r="AD820" s="45">
        <v>1628.0200285236356</v>
      </c>
      <c r="AE820" s="45">
        <v>0</v>
      </c>
      <c r="AF820" s="45">
        <v>0</v>
      </c>
      <c r="AG820" s="45">
        <v>0</v>
      </c>
      <c r="AH820" s="45">
        <v>0</v>
      </c>
      <c r="AI820" s="45">
        <v>0</v>
      </c>
      <c r="AJ820" s="45">
        <v>0</v>
      </c>
      <c r="AK820" s="45">
        <v>0</v>
      </c>
      <c r="AL820" s="45">
        <v>0</v>
      </c>
      <c r="AM820" s="45">
        <v>0</v>
      </c>
      <c r="AN820" s="45">
        <v>0</v>
      </c>
      <c r="AO820" s="45">
        <v>0</v>
      </c>
      <c r="AP820" s="45">
        <v>0</v>
      </c>
      <c r="AQ820" s="45">
        <v>0</v>
      </c>
      <c r="AR820" s="45">
        <v>0</v>
      </c>
      <c r="AS820" s="45">
        <v>0</v>
      </c>
      <c r="AT820" s="45">
        <v>0</v>
      </c>
      <c r="AU820" s="45">
        <v>0</v>
      </c>
    </row>
    <row r="821" spans="2:47" x14ac:dyDescent="0.25">
      <c r="B821" s="27">
        <f t="shared" si="37"/>
        <v>2</v>
      </c>
      <c r="C821" s="15" t="str">
        <f t="shared" si="35"/>
        <v>InPayment</v>
      </c>
      <c r="D821" s="64">
        <f t="shared" si="38"/>
        <v>32</v>
      </c>
      <c r="E821" s="64">
        <f t="shared" si="36"/>
        <v>34258.754007129697</v>
      </c>
      <c r="F821" s="62">
        <v>2500</v>
      </c>
      <c r="G821" s="45">
        <v>2561.2157881000003</v>
      </c>
      <c r="H821" s="62">
        <v>2622.4039750654192</v>
      </c>
      <c r="I821" s="62">
        <v>2683.2872479049652</v>
      </c>
      <c r="J821" s="45">
        <v>2743.5392300474768</v>
      </c>
      <c r="K821" s="45">
        <v>2802.7775175273468</v>
      </c>
      <c r="L821" s="63">
        <v>2860.5586087757165</v>
      </c>
      <c r="M821" s="63">
        <v>2916.371868267905</v>
      </c>
      <c r="N821" s="45">
        <v>2929.0180558084126</v>
      </c>
      <c r="O821" s="45">
        <v>2943.3719323351438</v>
      </c>
      <c r="P821" s="45">
        <v>2525.694258420941</v>
      </c>
      <c r="Q821" s="45">
        <v>2572.9343638019441</v>
      </c>
      <c r="R821" s="45">
        <v>2617.2905617555102</v>
      </c>
      <c r="S821" s="45">
        <v>2652.3357694194237</v>
      </c>
      <c r="T821" s="45">
        <v>2682.666626324667</v>
      </c>
      <c r="U821" s="45">
        <v>1458.0055128096722</v>
      </c>
      <c r="V821" s="45">
        <v>1488.0178219739494</v>
      </c>
      <c r="W821" s="45">
        <v>1516.8979120467877</v>
      </c>
      <c r="X821" s="45">
        <v>1544.2691801558731</v>
      </c>
      <c r="Y821" s="45">
        <v>1569.6870970045006</v>
      </c>
      <c r="Z821" s="45">
        <v>1592.6331409729821</v>
      </c>
      <c r="AA821" s="45">
        <v>1612.5063056380591</v>
      </c>
      <c r="AB821" s="45">
        <v>1628.6174340252064</v>
      </c>
      <c r="AC821" s="45">
        <v>1631.0560368757467</v>
      </c>
      <c r="AD821" s="45">
        <v>1628.0200285236356</v>
      </c>
      <c r="AE821" s="45">
        <v>0</v>
      </c>
      <c r="AF821" s="45">
        <v>0</v>
      </c>
      <c r="AG821" s="45">
        <v>0</v>
      </c>
      <c r="AH821" s="45">
        <v>0</v>
      </c>
      <c r="AI821" s="45">
        <v>0</v>
      </c>
      <c r="AJ821" s="45">
        <v>0</v>
      </c>
      <c r="AK821" s="45">
        <v>0</v>
      </c>
      <c r="AL821" s="45">
        <v>0</v>
      </c>
      <c r="AM821" s="45">
        <v>0</v>
      </c>
      <c r="AN821" s="45">
        <v>0</v>
      </c>
      <c r="AO821" s="45">
        <v>0</v>
      </c>
      <c r="AP821" s="45">
        <v>0</v>
      </c>
      <c r="AQ821" s="45">
        <v>0</v>
      </c>
      <c r="AR821" s="45">
        <v>0</v>
      </c>
      <c r="AS821" s="45">
        <v>0</v>
      </c>
      <c r="AT821" s="45">
        <v>0</v>
      </c>
      <c r="AU821" s="45">
        <v>0</v>
      </c>
    </row>
    <row r="822" spans="2:47" x14ac:dyDescent="0.25">
      <c r="B822" s="27">
        <f t="shared" si="37"/>
        <v>2</v>
      </c>
      <c r="C822" s="15" t="str">
        <f t="shared" si="35"/>
        <v>InPayment</v>
      </c>
      <c r="D822" s="64">
        <f t="shared" si="38"/>
        <v>33</v>
      </c>
      <c r="E822" s="64">
        <f t="shared" si="36"/>
        <v>34258.754007129697</v>
      </c>
      <c r="F822" s="62">
        <v>2500</v>
      </c>
      <c r="G822" s="45">
        <v>2561.2157881000003</v>
      </c>
      <c r="H822" s="62">
        <v>2622.4039750654192</v>
      </c>
      <c r="I822" s="62">
        <v>2683.2872479049652</v>
      </c>
      <c r="J822" s="45">
        <v>2743.5392300474768</v>
      </c>
      <c r="K822" s="45">
        <v>2802.7775175273468</v>
      </c>
      <c r="L822" s="63">
        <v>2860.5586087757165</v>
      </c>
      <c r="M822" s="63">
        <v>2916.371868267905</v>
      </c>
      <c r="N822" s="45">
        <v>2929.0180558084126</v>
      </c>
      <c r="O822" s="45">
        <v>2943.3719323351438</v>
      </c>
      <c r="P822" s="45">
        <v>2525.694258420941</v>
      </c>
      <c r="Q822" s="45">
        <v>2572.9343638019441</v>
      </c>
      <c r="R822" s="45">
        <v>2617.2905617555102</v>
      </c>
      <c r="S822" s="45">
        <v>2652.3357694194237</v>
      </c>
      <c r="T822" s="45">
        <v>2682.666626324667</v>
      </c>
      <c r="U822" s="45">
        <v>1458.0055128096722</v>
      </c>
      <c r="V822" s="45">
        <v>1488.0178219739494</v>
      </c>
      <c r="W822" s="45">
        <v>1516.8979120467877</v>
      </c>
      <c r="X822" s="45">
        <v>1544.2691801558731</v>
      </c>
      <c r="Y822" s="45">
        <v>1569.6870970045006</v>
      </c>
      <c r="Z822" s="45">
        <v>1592.6331409729821</v>
      </c>
      <c r="AA822" s="45">
        <v>1612.5063056380591</v>
      </c>
      <c r="AB822" s="45">
        <v>1628.6174340252064</v>
      </c>
      <c r="AC822" s="45">
        <v>1631.0560368757467</v>
      </c>
      <c r="AD822" s="45">
        <v>1628.0200285236356</v>
      </c>
      <c r="AE822" s="45">
        <v>0</v>
      </c>
      <c r="AF822" s="45">
        <v>0</v>
      </c>
      <c r="AG822" s="45">
        <v>0</v>
      </c>
      <c r="AH822" s="45">
        <v>0</v>
      </c>
      <c r="AI822" s="45">
        <v>0</v>
      </c>
      <c r="AJ822" s="45">
        <v>0</v>
      </c>
      <c r="AK822" s="45">
        <v>0</v>
      </c>
      <c r="AL822" s="45">
        <v>0</v>
      </c>
      <c r="AM822" s="45">
        <v>0</v>
      </c>
      <c r="AN822" s="45">
        <v>0</v>
      </c>
      <c r="AO822" s="45">
        <v>0</v>
      </c>
      <c r="AP822" s="45">
        <v>0</v>
      </c>
      <c r="AQ822" s="45">
        <v>0</v>
      </c>
      <c r="AR822" s="45">
        <v>0</v>
      </c>
      <c r="AS822" s="45">
        <v>0</v>
      </c>
      <c r="AT822" s="45">
        <v>0</v>
      </c>
      <c r="AU822" s="45">
        <v>0</v>
      </c>
    </row>
    <row r="823" spans="2:47" x14ac:dyDescent="0.25">
      <c r="B823" s="27">
        <f t="shared" si="37"/>
        <v>2</v>
      </c>
      <c r="C823" s="15" t="str">
        <f t="shared" si="35"/>
        <v>InPayment</v>
      </c>
      <c r="D823" s="64">
        <f t="shared" si="38"/>
        <v>34</v>
      </c>
      <c r="E823" s="64">
        <f t="shared" si="36"/>
        <v>34258.754007129697</v>
      </c>
      <c r="F823" s="62">
        <v>2500</v>
      </c>
      <c r="G823" s="45">
        <v>2561.2157881000003</v>
      </c>
      <c r="H823" s="62">
        <v>2622.4039750654192</v>
      </c>
      <c r="I823" s="62">
        <v>2683.2872479049652</v>
      </c>
      <c r="J823" s="45">
        <v>2743.5392300474768</v>
      </c>
      <c r="K823" s="45">
        <v>2802.7775175273468</v>
      </c>
      <c r="L823" s="63">
        <v>2860.5586087757165</v>
      </c>
      <c r="M823" s="63">
        <v>2916.371868267905</v>
      </c>
      <c r="N823" s="45">
        <v>2929.0180558084126</v>
      </c>
      <c r="O823" s="45">
        <v>2943.3719323351438</v>
      </c>
      <c r="P823" s="45">
        <v>2525.694258420941</v>
      </c>
      <c r="Q823" s="45">
        <v>2572.9343638019441</v>
      </c>
      <c r="R823" s="45">
        <v>2617.2905617555102</v>
      </c>
      <c r="S823" s="45">
        <v>2652.3357694194237</v>
      </c>
      <c r="T823" s="45">
        <v>2682.666626324667</v>
      </c>
      <c r="U823" s="45">
        <v>1458.0055128096722</v>
      </c>
      <c r="V823" s="45">
        <v>1488.0178219739494</v>
      </c>
      <c r="W823" s="45">
        <v>1516.8979120467877</v>
      </c>
      <c r="X823" s="45">
        <v>1544.2691801558731</v>
      </c>
      <c r="Y823" s="45">
        <v>1569.6870970045006</v>
      </c>
      <c r="Z823" s="45">
        <v>1592.6331409729821</v>
      </c>
      <c r="AA823" s="45">
        <v>1612.5063056380591</v>
      </c>
      <c r="AB823" s="45">
        <v>1628.6174340252064</v>
      </c>
      <c r="AC823" s="45">
        <v>1631.0560368757467</v>
      </c>
      <c r="AD823" s="45">
        <v>1628.0200285236356</v>
      </c>
      <c r="AE823" s="45">
        <v>0</v>
      </c>
      <c r="AF823" s="45">
        <v>0</v>
      </c>
      <c r="AG823" s="45">
        <v>0</v>
      </c>
      <c r="AH823" s="45">
        <v>0</v>
      </c>
      <c r="AI823" s="45">
        <v>0</v>
      </c>
      <c r="AJ823" s="45">
        <v>0</v>
      </c>
      <c r="AK823" s="45">
        <v>0</v>
      </c>
      <c r="AL823" s="45">
        <v>0</v>
      </c>
      <c r="AM823" s="45">
        <v>0</v>
      </c>
      <c r="AN823" s="45">
        <v>0</v>
      </c>
      <c r="AO823" s="45">
        <v>0</v>
      </c>
      <c r="AP823" s="45">
        <v>0</v>
      </c>
      <c r="AQ823" s="45">
        <v>0</v>
      </c>
      <c r="AR823" s="45">
        <v>0</v>
      </c>
      <c r="AS823" s="45">
        <v>0</v>
      </c>
      <c r="AT823" s="45">
        <v>0</v>
      </c>
      <c r="AU823" s="45">
        <v>0</v>
      </c>
    </row>
    <row r="824" spans="2:47" x14ac:dyDescent="0.25">
      <c r="B824" s="27">
        <f t="shared" si="37"/>
        <v>2</v>
      </c>
      <c r="C824" s="15" t="str">
        <f t="shared" si="35"/>
        <v>InPayment</v>
      </c>
      <c r="D824" s="64">
        <f t="shared" si="38"/>
        <v>35</v>
      </c>
      <c r="E824" s="64">
        <f t="shared" si="36"/>
        <v>34258.754007129697</v>
      </c>
      <c r="F824" s="62">
        <v>2500</v>
      </c>
      <c r="G824" s="45">
        <v>2561.2157881000003</v>
      </c>
      <c r="H824" s="62">
        <v>2622.4039750654192</v>
      </c>
      <c r="I824" s="62">
        <v>2683.2872479049652</v>
      </c>
      <c r="J824" s="45">
        <v>2743.5392300474768</v>
      </c>
      <c r="K824" s="45">
        <v>2802.7775175273468</v>
      </c>
      <c r="L824" s="63">
        <v>2860.5586087757165</v>
      </c>
      <c r="M824" s="63">
        <v>2916.371868267905</v>
      </c>
      <c r="N824" s="45">
        <v>2929.0180558084126</v>
      </c>
      <c r="O824" s="45">
        <v>2943.3719323351438</v>
      </c>
      <c r="P824" s="45">
        <v>2525.694258420941</v>
      </c>
      <c r="Q824" s="45">
        <v>2572.9343638019441</v>
      </c>
      <c r="R824" s="45">
        <v>2617.2905617555102</v>
      </c>
      <c r="S824" s="45">
        <v>2652.3357694194237</v>
      </c>
      <c r="T824" s="45">
        <v>2682.666626324667</v>
      </c>
      <c r="U824" s="45">
        <v>1458.0055128096722</v>
      </c>
      <c r="V824" s="45">
        <v>1488.0178219739494</v>
      </c>
      <c r="W824" s="45">
        <v>1516.8979120467877</v>
      </c>
      <c r="X824" s="45">
        <v>1544.2691801558731</v>
      </c>
      <c r="Y824" s="45">
        <v>1569.6870970045006</v>
      </c>
      <c r="Z824" s="45">
        <v>1592.6331409729821</v>
      </c>
      <c r="AA824" s="45">
        <v>1612.5063056380591</v>
      </c>
      <c r="AB824" s="45">
        <v>1628.6174340252064</v>
      </c>
      <c r="AC824" s="45">
        <v>1631.0560368757467</v>
      </c>
      <c r="AD824" s="45">
        <v>1628.0200285236356</v>
      </c>
      <c r="AE824" s="45">
        <v>0</v>
      </c>
      <c r="AF824" s="45">
        <v>0</v>
      </c>
      <c r="AG824" s="45">
        <v>0</v>
      </c>
      <c r="AH824" s="45">
        <v>0</v>
      </c>
      <c r="AI824" s="45">
        <v>0</v>
      </c>
      <c r="AJ824" s="45">
        <v>0</v>
      </c>
      <c r="AK824" s="45">
        <v>0</v>
      </c>
      <c r="AL824" s="45">
        <v>0</v>
      </c>
      <c r="AM824" s="45">
        <v>0</v>
      </c>
      <c r="AN824" s="45">
        <v>0</v>
      </c>
      <c r="AO824" s="45">
        <v>0</v>
      </c>
      <c r="AP824" s="45">
        <v>0</v>
      </c>
      <c r="AQ824" s="45">
        <v>0</v>
      </c>
      <c r="AR824" s="45">
        <v>0</v>
      </c>
      <c r="AS824" s="45">
        <v>0</v>
      </c>
      <c r="AT824" s="45">
        <v>0</v>
      </c>
      <c r="AU824" s="45">
        <v>0</v>
      </c>
    </row>
    <row r="825" spans="2:47" x14ac:dyDescent="0.25">
      <c r="B825" s="27">
        <f t="shared" si="37"/>
        <v>2</v>
      </c>
      <c r="C825" s="15" t="str">
        <f t="shared" si="35"/>
        <v>InPayment</v>
      </c>
      <c r="D825" s="64">
        <f t="shared" si="38"/>
        <v>36</v>
      </c>
      <c r="E825" s="64">
        <f t="shared" si="36"/>
        <v>34258.754007129697</v>
      </c>
      <c r="F825" s="62">
        <v>2500</v>
      </c>
      <c r="G825" s="45">
        <v>2561.2157881000003</v>
      </c>
      <c r="H825" s="62">
        <v>2622.4039750654192</v>
      </c>
      <c r="I825" s="62">
        <v>2683.2872479049652</v>
      </c>
      <c r="J825" s="45">
        <v>2743.5392300474768</v>
      </c>
      <c r="K825" s="45">
        <v>2802.7775175273468</v>
      </c>
      <c r="L825" s="63">
        <v>2860.5586087757165</v>
      </c>
      <c r="M825" s="63">
        <v>2916.371868267905</v>
      </c>
      <c r="N825" s="45">
        <v>2929.0180558084126</v>
      </c>
      <c r="O825" s="45">
        <v>2943.3719323351438</v>
      </c>
      <c r="P825" s="45">
        <v>2525.694258420941</v>
      </c>
      <c r="Q825" s="45">
        <v>2572.9343638019441</v>
      </c>
      <c r="R825" s="45">
        <v>2617.2905617555102</v>
      </c>
      <c r="S825" s="45">
        <v>2652.3357694194237</v>
      </c>
      <c r="T825" s="45">
        <v>2682.666626324667</v>
      </c>
      <c r="U825" s="45">
        <v>1458.0055128096722</v>
      </c>
      <c r="V825" s="45">
        <v>1488.0178219739494</v>
      </c>
      <c r="W825" s="45">
        <v>1516.8979120467877</v>
      </c>
      <c r="X825" s="45">
        <v>1544.2691801558731</v>
      </c>
      <c r="Y825" s="45">
        <v>1569.6870970045006</v>
      </c>
      <c r="Z825" s="45">
        <v>1592.6331409729821</v>
      </c>
      <c r="AA825" s="45">
        <v>1612.5063056380591</v>
      </c>
      <c r="AB825" s="45">
        <v>1628.6174340252064</v>
      </c>
      <c r="AC825" s="45">
        <v>1631.0560368757467</v>
      </c>
      <c r="AD825" s="45">
        <v>1628.0200285236356</v>
      </c>
      <c r="AE825" s="45">
        <v>0</v>
      </c>
      <c r="AF825" s="45">
        <v>0</v>
      </c>
      <c r="AG825" s="45">
        <v>0</v>
      </c>
      <c r="AH825" s="45">
        <v>0</v>
      </c>
      <c r="AI825" s="45">
        <v>0</v>
      </c>
      <c r="AJ825" s="45">
        <v>0</v>
      </c>
      <c r="AK825" s="45">
        <v>0</v>
      </c>
      <c r="AL825" s="45">
        <v>0</v>
      </c>
      <c r="AM825" s="45">
        <v>0</v>
      </c>
      <c r="AN825" s="45">
        <v>0</v>
      </c>
      <c r="AO825" s="45">
        <v>0</v>
      </c>
      <c r="AP825" s="45">
        <v>0</v>
      </c>
      <c r="AQ825" s="45">
        <v>0</v>
      </c>
      <c r="AR825" s="45">
        <v>0</v>
      </c>
      <c r="AS825" s="45">
        <v>0</v>
      </c>
      <c r="AT825" s="45">
        <v>0</v>
      </c>
      <c r="AU825" s="45">
        <v>0</v>
      </c>
    </row>
    <row r="826" spans="2:47" x14ac:dyDescent="0.25">
      <c r="B826" s="27">
        <f t="shared" si="37"/>
        <v>2</v>
      </c>
      <c r="C826" s="15" t="str">
        <f t="shared" si="35"/>
        <v>InPayment</v>
      </c>
      <c r="D826" s="64">
        <f t="shared" si="38"/>
        <v>37</v>
      </c>
      <c r="E826" s="64">
        <f t="shared" si="36"/>
        <v>34258.754007129697</v>
      </c>
      <c r="F826" s="62">
        <v>2500</v>
      </c>
      <c r="G826" s="45">
        <v>2561.2157881000003</v>
      </c>
      <c r="H826" s="62">
        <v>2622.4039750654192</v>
      </c>
      <c r="I826" s="62">
        <v>2683.2872479049652</v>
      </c>
      <c r="J826" s="45">
        <v>2743.5392300474768</v>
      </c>
      <c r="K826" s="45">
        <v>2802.7775175273468</v>
      </c>
      <c r="L826" s="63">
        <v>2860.5586087757165</v>
      </c>
      <c r="M826" s="63">
        <v>2916.371868267905</v>
      </c>
      <c r="N826" s="45">
        <v>2929.0180558084126</v>
      </c>
      <c r="O826" s="45">
        <v>2943.3719323351438</v>
      </c>
      <c r="P826" s="45">
        <v>2525.694258420941</v>
      </c>
      <c r="Q826" s="45">
        <v>2572.9343638019441</v>
      </c>
      <c r="R826" s="45">
        <v>2617.2905617555102</v>
      </c>
      <c r="S826" s="45">
        <v>2652.3357694194237</v>
      </c>
      <c r="T826" s="45">
        <v>2682.666626324667</v>
      </c>
      <c r="U826" s="45">
        <v>1458.0055128096722</v>
      </c>
      <c r="V826" s="45">
        <v>1488.0178219739494</v>
      </c>
      <c r="W826" s="45">
        <v>1516.8979120467877</v>
      </c>
      <c r="X826" s="45">
        <v>1544.2691801558731</v>
      </c>
      <c r="Y826" s="45">
        <v>1569.6870970045006</v>
      </c>
      <c r="Z826" s="45">
        <v>1592.6331409729821</v>
      </c>
      <c r="AA826" s="45">
        <v>1612.5063056380591</v>
      </c>
      <c r="AB826" s="45">
        <v>1628.6174340252064</v>
      </c>
      <c r="AC826" s="45">
        <v>1631.0560368757467</v>
      </c>
      <c r="AD826" s="45">
        <v>1628.0200285236356</v>
      </c>
      <c r="AE826" s="45">
        <v>0</v>
      </c>
      <c r="AF826" s="45">
        <v>0</v>
      </c>
      <c r="AG826" s="45">
        <v>0</v>
      </c>
      <c r="AH826" s="45">
        <v>0</v>
      </c>
      <c r="AI826" s="45">
        <v>0</v>
      </c>
      <c r="AJ826" s="45">
        <v>0</v>
      </c>
      <c r="AK826" s="45">
        <v>0</v>
      </c>
      <c r="AL826" s="45">
        <v>0</v>
      </c>
      <c r="AM826" s="45">
        <v>0</v>
      </c>
      <c r="AN826" s="45">
        <v>0</v>
      </c>
      <c r="AO826" s="45">
        <v>0</v>
      </c>
      <c r="AP826" s="45">
        <v>0</v>
      </c>
      <c r="AQ826" s="45">
        <v>0</v>
      </c>
      <c r="AR826" s="45">
        <v>0</v>
      </c>
      <c r="AS826" s="45">
        <v>0</v>
      </c>
      <c r="AT826" s="45">
        <v>0</v>
      </c>
      <c r="AU826" s="45">
        <v>0</v>
      </c>
    </row>
    <row r="827" spans="2:47" x14ac:dyDescent="0.25">
      <c r="B827" s="27">
        <f t="shared" si="37"/>
        <v>2</v>
      </c>
      <c r="C827" s="15" t="str">
        <f t="shared" si="35"/>
        <v>InPayment</v>
      </c>
      <c r="D827" s="64">
        <f t="shared" si="38"/>
        <v>38</v>
      </c>
      <c r="E827" s="64">
        <f t="shared" si="36"/>
        <v>34258.754007129697</v>
      </c>
      <c r="F827" s="62">
        <v>2500</v>
      </c>
      <c r="G827" s="45">
        <v>2561.2157881000003</v>
      </c>
      <c r="H827" s="62">
        <v>2622.4039750654192</v>
      </c>
      <c r="I827" s="62">
        <v>2683.2872479049652</v>
      </c>
      <c r="J827" s="45">
        <v>2743.5392300474768</v>
      </c>
      <c r="K827" s="45">
        <v>2802.7775175273468</v>
      </c>
      <c r="L827" s="63">
        <v>2860.5586087757165</v>
      </c>
      <c r="M827" s="63">
        <v>2916.371868267905</v>
      </c>
      <c r="N827" s="45">
        <v>2929.0180558084126</v>
      </c>
      <c r="O827" s="45">
        <v>2943.3719323351438</v>
      </c>
      <c r="P827" s="45">
        <v>2525.694258420941</v>
      </c>
      <c r="Q827" s="45">
        <v>2572.9343638019441</v>
      </c>
      <c r="R827" s="45">
        <v>2617.2905617555102</v>
      </c>
      <c r="S827" s="45">
        <v>2652.3357694194237</v>
      </c>
      <c r="T827" s="45">
        <v>2682.666626324667</v>
      </c>
      <c r="U827" s="45">
        <v>1458.0055128096722</v>
      </c>
      <c r="V827" s="45">
        <v>1488.0178219739494</v>
      </c>
      <c r="W827" s="45">
        <v>1516.8979120467877</v>
      </c>
      <c r="X827" s="45">
        <v>1544.2691801558731</v>
      </c>
      <c r="Y827" s="45">
        <v>1569.6870970045006</v>
      </c>
      <c r="Z827" s="45">
        <v>1592.6331409729821</v>
      </c>
      <c r="AA827" s="45">
        <v>1612.5063056380591</v>
      </c>
      <c r="AB827" s="45">
        <v>1628.6174340252064</v>
      </c>
      <c r="AC827" s="45">
        <v>1631.0560368757467</v>
      </c>
      <c r="AD827" s="45">
        <v>1628.0200285236356</v>
      </c>
      <c r="AE827" s="45">
        <v>0</v>
      </c>
      <c r="AF827" s="45">
        <v>0</v>
      </c>
      <c r="AG827" s="45">
        <v>0</v>
      </c>
      <c r="AH827" s="45">
        <v>0</v>
      </c>
      <c r="AI827" s="45">
        <v>0</v>
      </c>
      <c r="AJ827" s="45">
        <v>0</v>
      </c>
      <c r="AK827" s="45">
        <v>0</v>
      </c>
      <c r="AL827" s="45">
        <v>0</v>
      </c>
      <c r="AM827" s="45">
        <v>0</v>
      </c>
      <c r="AN827" s="45">
        <v>0</v>
      </c>
      <c r="AO827" s="45">
        <v>0</v>
      </c>
      <c r="AP827" s="45">
        <v>0</v>
      </c>
      <c r="AQ827" s="45">
        <v>0</v>
      </c>
      <c r="AR827" s="45">
        <v>0</v>
      </c>
      <c r="AS827" s="45">
        <v>0</v>
      </c>
      <c r="AT827" s="45">
        <v>0</v>
      </c>
      <c r="AU827" s="45">
        <v>0</v>
      </c>
    </row>
    <row r="828" spans="2:47" x14ac:dyDescent="0.25">
      <c r="B828" s="27">
        <f t="shared" si="37"/>
        <v>2</v>
      </c>
      <c r="C828" s="15" t="str">
        <f t="shared" si="35"/>
        <v>InPayment</v>
      </c>
      <c r="D828" s="64">
        <f t="shared" si="38"/>
        <v>39</v>
      </c>
      <c r="E828" s="64">
        <f t="shared" si="36"/>
        <v>34258.754007129697</v>
      </c>
      <c r="F828" s="62">
        <v>2500</v>
      </c>
      <c r="G828" s="45">
        <v>2561.2157881000003</v>
      </c>
      <c r="H828" s="62">
        <v>2622.4039750654192</v>
      </c>
      <c r="I828" s="62">
        <v>2683.2872479049652</v>
      </c>
      <c r="J828" s="45">
        <v>2743.5392300474768</v>
      </c>
      <c r="K828" s="45">
        <v>2802.7775175273468</v>
      </c>
      <c r="L828" s="63">
        <v>2860.5586087757165</v>
      </c>
      <c r="M828" s="63">
        <v>2916.371868267905</v>
      </c>
      <c r="N828" s="45">
        <v>2929.0180558084126</v>
      </c>
      <c r="O828" s="45">
        <v>2943.3719323351438</v>
      </c>
      <c r="P828" s="45">
        <v>2525.694258420941</v>
      </c>
      <c r="Q828" s="45">
        <v>2572.9343638019441</v>
      </c>
      <c r="R828" s="45">
        <v>2617.2905617555102</v>
      </c>
      <c r="S828" s="45">
        <v>2652.3357694194237</v>
      </c>
      <c r="T828" s="45">
        <v>2682.666626324667</v>
      </c>
      <c r="U828" s="45">
        <v>1458.0055128096722</v>
      </c>
      <c r="V828" s="45">
        <v>1488.0178219739494</v>
      </c>
      <c r="W828" s="45">
        <v>1516.8979120467877</v>
      </c>
      <c r="X828" s="45">
        <v>1544.2691801558731</v>
      </c>
      <c r="Y828" s="45">
        <v>1569.6870970045006</v>
      </c>
      <c r="Z828" s="45">
        <v>1592.6331409729821</v>
      </c>
      <c r="AA828" s="45">
        <v>1612.5063056380591</v>
      </c>
      <c r="AB828" s="45">
        <v>1628.6174340252064</v>
      </c>
      <c r="AC828" s="45">
        <v>1631.0560368757467</v>
      </c>
      <c r="AD828" s="45">
        <v>1628.0200285236356</v>
      </c>
      <c r="AE828" s="45">
        <v>0</v>
      </c>
      <c r="AF828" s="45">
        <v>0</v>
      </c>
      <c r="AG828" s="45">
        <v>0</v>
      </c>
      <c r="AH828" s="45">
        <v>0</v>
      </c>
      <c r="AI828" s="45">
        <v>0</v>
      </c>
      <c r="AJ828" s="45">
        <v>0</v>
      </c>
      <c r="AK828" s="45">
        <v>0</v>
      </c>
      <c r="AL828" s="45">
        <v>0</v>
      </c>
      <c r="AM828" s="45">
        <v>0</v>
      </c>
      <c r="AN828" s="45">
        <v>0</v>
      </c>
      <c r="AO828" s="45">
        <v>0</v>
      </c>
      <c r="AP828" s="45">
        <v>0</v>
      </c>
      <c r="AQ828" s="45">
        <v>0</v>
      </c>
      <c r="AR828" s="45">
        <v>0</v>
      </c>
      <c r="AS828" s="45">
        <v>0</v>
      </c>
      <c r="AT828" s="45">
        <v>0</v>
      </c>
      <c r="AU828" s="45">
        <v>0</v>
      </c>
    </row>
    <row r="829" spans="2:47" x14ac:dyDescent="0.25">
      <c r="B829" s="27">
        <f t="shared" si="37"/>
        <v>2</v>
      </c>
      <c r="C829" s="15" t="str">
        <f t="shared" si="35"/>
        <v>InPayment</v>
      </c>
      <c r="D829" s="64">
        <f t="shared" si="38"/>
        <v>40</v>
      </c>
      <c r="E829" s="64">
        <f t="shared" si="36"/>
        <v>0</v>
      </c>
      <c r="F829" s="62">
        <v>0</v>
      </c>
      <c r="G829" s="45">
        <v>0</v>
      </c>
      <c r="H829" s="62">
        <v>0</v>
      </c>
      <c r="I829" s="62">
        <v>0</v>
      </c>
      <c r="J829" s="45">
        <v>0</v>
      </c>
      <c r="K829" s="45">
        <v>0</v>
      </c>
      <c r="L829" s="63">
        <v>0</v>
      </c>
      <c r="M829" s="63">
        <v>0</v>
      </c>
      <c r="N829" s="45">
        <v>0</v>
      </c>
      <c r="O829" s="45">
        <v>0</v>
      </c>
      <c r="P829" s="45">
        <v>0</v>
      </c>
      <c r="Q829" s="45">
        <v>0</v>
      </c>
      <c r="R829" s="45">
        <v>0</v>
      </c>
      <c r="S829" s="45">
        <v>0</v>
      </c>
      <c r="T829" s="45">
        <v>0</v>
      </c>
      <c r="U829" s="45">
        <v>0</v>
      </c>
      <c r="V829" s="45">
        <v>0</v>
      </c>
      <c r="W829" s="45">
        <v>0</v>
      </c>
      <c r="X829" s="45">
        <v>0</v>
      </c>
      <c r="Y829" s="45">
        <v>0</v>
      </c>
      <c r="Z829" s="45">
        <v>0</v>
      </c>
      <c r="AA829" s="45">
        <v>0</v>
      </c>
      <c r="AB829" s="45">
        <v>0</v>
      </c>
      <c r="AC829" s="45">
        <v>0</v>
      </c>
      <c r="AD829" s="45">
        <v>0</v>
      </c>
      <c r="AE829" s="45">
        <v>0</v>
      </c>
      <c r="AF829" s="45">
        <v>0</v>
      </c>
      <c r="AG829" s="45">
        <v>0</v>
      </c>
      <c r="AH829" s="45">
        <v>0</v>
      </c>
      <c r="AI829" s="45">
        <v>0</v>
      </c>
      <c r="AJ829" s="45">
        <v>0</v>
      </c>
      <c r="AK829" s="45">
        <v>0</v>
      </c>
      <c r="AL829" s="45">
        <v>0</v>
      </c>
      <c r="AM829" s="45">
        <v>0</v>
      </c>
      <c r="AN829" s="45">
        <v>0</v>
      </c>
      <c r="AO829" s="45">
        <v>0</v>
      </c>
      <c r="AP829" s="45">
        <v>0</v>
      </c>
      <c r="AQ829" s="45">
        <v>0</v>
      </c>
      <c r="AR829" s="45">
        <v>0</v>
      </c>
      <c r="AS829" s="45">
        <v>0</v>
      </c>
      <c r="AT829" s="45">
        <v>0</v>
      </c>
      <c r="AU829" s="45">
        <v>0</v>
      </c>
    </row>
    <row r="830" spans="2:47" x14ac:dyDescent="0.25">
      <c r="B830" s="27">
        <f t="shared" si="37"/>
        <v>2</v>
      </c>
      <c r="C830" s="15" t="str">
        <f t="shared" si="35"/>
        <v>InPayment</v>
      </c>
      <c r="D830" s="64">
        <f t="shared" si="38"/>
        <v>41</v>
      </c>
      <c r="E830" s="64">
        <f t="shared" si="36"/>
        <v>0</v>
      </c>
      <c r="F830" s="62">
        <v>0</v>
      </c>
      <c r="G830" s="45">
        <v>0</v>
      </c>
      <c r="H830" s="62">
        <v>0</v>
      </c>
      <c r="I830" s="62">
        <v>0</v>
      </c>
      <c r="J830" s="45">
        <v>0</v>
      </c>
      <c r="K830" s="45">
        <v>0</v>
      </c>
      <c r="L830" s="63">
        <v>0</v>
      </c>
      <c r="M830" s="63">
        <v>0</v>
      </c>
      <c r="N830" s="45">
        <v>0</v>
      </c>
      <c r="O830" s="45">
        <v>0</v>
      </c>
      <c r="P830" s="45">
        <v>0</v>
      </c>
      <c r="Q830" s="45">
        <v>0</v>
      </c>
      <c r="R830" s="45">
        <v>0</v>
      </c>
      <c r="S830" s="45">
        <v>0</v>
      </c>
      <c r="T830" s="45">
        <v>0</v>
      </c>
      <c r="U830" s="45">
        <v>0</v>
      </c>
      <c r="V830" s="45">
        <v>0</v>
      </c>
      <c r="W830" s="45">
        <v>0</v>
      </c>
      <c r="X830" s="45">
        <v>0</v>
      </c>
      <c r="Y830" s="45">
        <v>0</v>
      </c>
      <c r="Z830" s="45">
        <v>0</v>
      </c>
      <c r="AA830" s="45">
        <v>0</v>
      </c>
      <c r="AB830" s="45">
        <v>0</v>
      </c>
      <c r="AC830" s="45">
        <v>0</v>
      </c>
      <c r="AD830" s="45">
        <v>0</v>
      </c>
      <c r="AE830" s="45">
        <v>0</v>
      </c>
      <c r="AF830" s="45">
        <v>0</v>
      </c>
      <c r="AG830" s="45">
        <v>0</v>
      </c>
      <c r="AH830" s="45">
        <v>0</v>
      </c>
      <c r="AI830" s="45">
        <v>0</v>
      </c>
      <c r="AJ830" s="45">
        <v>0</v>
      </c>
      <c r="AK830" s="45">
        <v>0</v>
      </c>
      <c r="AL830" s="45">
        <v>0</v>
      </c>
      <c r="AM830" s="45">
        <v>0</v>
      </c>
      <c r="AN830" s="45">
        <v>0</v>
      </c>
      <c r="AO830" s="45">
        <v>0</v>
      </c>
      <c r="AP830" s="45">
        <v>0</v>
      </c>
      <c r="AQ830" s="45">
        <v>0</v>
      </c>
      <c r="AR830" s="45">
        <v>0</v>
      </c>
      <c r="AS830" s="45">
        <v>0</v>
      </c>
      <c r="AT830" s="45">
        <v>0</v>
      </c>
      <c r="AU830" s="45">
        <v>0</v>
      </c>
    </row>
    <row r="831" spans="2:47" x14ac:dyDescent="0.25">
      <c r="B831" s="9"/>
      <c r="C831" s="38"/>
      <c r="D831" s="38"/>
      <c r="E831" s="38"/>
      <c r="F831" s="51"/>
      <c r="H831" s="51"/>
      <c r="I831" s="51"/>
      <c r="L831" s="15"/>
      <c r="M831" s="15"/>
    </row>
    <row r="832" spans="2:47" x14ac:dyDescent="0.25">
      <c r="B832" t="s">
        <v>203</v>
      </c>
      <c r="C832" s="38"/>
      <c r="D832" s="38"/>
      <c r="E832" s="38"/>
      <c r="F832" s="51"/>
      <c r="H832" s="51"/>
      <c r="I832" s="51"/>
      <c r="L832" s="15"/>
      <c r="M832" s="15"/>
    </row>
    <row r="833" spans="1:44" x14ac:dyDescent="0.25">
      <c r="B833" s="9"/>
      <c r="C833" t="s">
        <v>183</v>
      </c>
      <c r="D833" s="51"/>
      <c r="F833" s="51"/>
      <c r="G833" s="51"/>
      <c r="J833" s="15"/>
      <c r="K833" s="15"/>
    </row>
    <row r="834" spans="1:44" x14ac:dyDescent="0.25">
      <c r="B834" s="9"/>
      <c r="C834" s="65">
        <v>0</v>
      </c>
      <c r="D834" s="66">
        <f t="shared" ref="D834:AR834" si="39">C834+1</f>
        <v>1</v>
      </c>
      <c r="E834" s="66">
        <f t="shared" si="39"/>
        <v>2</v>
      </c>
      <c r="F834" s="66">
        <f t="shared" si="39"/>
        <v>3</v>
      </c>
      <c r="G834" s="66">
        <f t="shared" si="39"/>
        <v>4</v>
      </c>
      <c r="H834" s="66">
        <f t="shared" si="39"/>
        <v>5</v>
      </c>
      <c r="I834" s="66">
        <f t="shared" si="39"/>
        <v>6</v>
      </c>
      <c r="J834" s="66">
        <f t="shared" si="39"/>
        <v>7</v>
      </c>
      <c r="K834" s="66">
        <f t="shared" si="39"/>
        <v>8</v>
      </c>
      <c r="L834" s="66">
        <f t="shared" si="39"/>
        <v>9</v>
      </c>
      <c r="M834" s="66">
        <f t="shared" si="39"/>
        <v>10</v>
      </c>
      <c r="N834" s="66">
        <f t="shared" si="39"/>
        <v>11</v>
      </c>
      <c r="O834" s="66">
        <f t="shared" si="39"/>
        <v>12</v>
      </c>
      <c r="P834" s="66">
        <f t="shared" si="39"/>
        <v>13</v>
      </c>
      <c r="Q834" s="66">
        <f t="shared" si="39"/>
        <v>14</v>
      </c>
      <c r="R834" s="66">
        <f t="shared" si="39"/>
        <v>15</v>
      </c>
      <c r="S834" s="66">
        <f t="shared" si="39"/>
        <v>16</v>
      </c>
      <c r="T834" s="66">
        <f t="shared" si="39"/>
        <v>17</v>
      </c>
      <c r="U834" s="66">
        <f t="shared" si="39"/>
        <v>18</v>
      </c>
      <c r="V834" s="66">
        <f t="shared" si="39"/>
        <v>19</v>
      </c>
      <c r="W834" s="66">
        <f t="shared" si="39"/>
        <v>20</v>
      </c>
      <c r="X834" s="66">
        <f t="shared" si="39"/>
        <v>21</v>
      </c>
      <c r="Y834" s="66">
        <f t="shared" si="39"/>
        <v>22</v>
      </c>
      <c r="Z834" s="66">
        <f t="shared" si="39"/>
        <v>23</v>
      </c>
      <c r="AA834" s="66">
        <f t="shared" si="39"/>
        <v>24</v>
      </c>
      <c r="AB834" s="66">
        <f t="shared" si="39"/>
        <v>25</v>
      </c>
      <c r="AC834" s="66">
        <f t="shared" si="39"/>
        <v>26</v>
      </c>
      <c r="AD834" s="66">
        <f t="shared" si="39"/>
        <v>27</v>
      </c>
      <c r="AE834" s="66">
        <f t="shared" si="39"/>
        <v>28</v>
      </c>
      <c r="AF834" s="66">
        <f t="shared" si="39"/>
        <v>29</v>
      </c>
      <c r="AG834" s="66">
        <f t="shared" si="39"/>
        <v>30</v>
      </c>
      <c r="AH834" s="66">
        <f t="shared" si="39"/>
        <v>31</v>
      </c>
      <c r="AI834" s="66">
        <f t="shared" si="39"/>
        <v>32</v>
      </c>
      <c r="AJ834" s="66">
        <f t="shared" si="39"/>
        <v>33</v>
      </c>
      <c r="AK834" s="66">
        <f t="shared" si="39"/>
        <v>34</v>
      </c>
      <c r="AL834" s="66">
        <f t="shared" si="39"/>
        <v>35</v>
      </c>
      <c r="AM834" s="66">
        <f t="shared" si="39"/>
        <v>36</v>
      </c>
      <c r="AN834" s="66">
        <f t="shared" si="39"/>
        <v>37</v>
      </c>
      <c r="AO834" s="66">
        <f t="shared" si="39"/>
        <v>38</v>
      </c>
      <c r="AP834" s="66">
        <f t="shared" si="39"/>
        <v>39</v>
      </c>
      <c r="AQ834" s="66">
        <f t="shared" si="39"/>
        <v>40</v>
      </c>
      <c r="AR834" s="66">
        <f t="shared" si="39"/>
        <v>41</v>
      </c>
    </row>
    <row r="835" spans="1:44" x14ac:dyDescent="0.25">
      <c r="A835" s="2" t="s">
        <v>202</v>
      </c>
      <c r="B835" s="9"/>
      <c r="C835" s="45">
        <f t="array" ref="C835:AR835">MnPFProjectBenefitsProbDefault(C426:AR467,C474:AR515,C166,C520:AR523,F414,E360,E362,E361,C532:AR532,C135:C138,L135:L138,C115,C118,C117,F182:F189,C182:C189,D182:D189,E182:E189,E196,F193:F194,C193:C194,D193:D194,E193:E194,MnPFDecrementTable(4,C211,MIN(C214:C354),MAX(C214:C354),H214:H354,C214:C354,D214:D354,E214:E354,I214:I354),C171:AR174,E415,E416,C369:C410,D369:D410,C140,I135:I138,D147,D135:D138,M135:M138,C202:C204,K160:K163,L160:L163,M160:M163,E160:E163,D160:D163,F160:F163,I160:I163,H160:H163,J160:J163)</f>
        <v>2.0000000000000018E-2</v>
      </c>
      <c r="D835" s="45">
        <v>1.9600000000000062E-2</v>
      </c>
      <c r="E835" s="45">
        <v>1.9208000000000003E-2</v>
      </c>
      <c r="F835" s="45">
        <v>1.8823840000000036E-2</v>
      </c>
      <c r="G835" s="45">
        <v>1.8447363200000066E-2</v>
      </c>
      <c r="H835" s="45">
        <v>1.8078415936000014E-2</v>
      </c>
      <c r="I835" s="45">
        <v>1.7716847617279985E-2</v>
      </c>
      <c r="J835" s="45">
        <v>1.7362510664934439E-2</v>
      </c>
      <c r="K835" s="45">
        <v>1.7015260451635705E-2</v>
      </c>
      <c r="L835" s="45">
        <v>1.6674955242602985E-2</v>
      </c>
      <c r="M835" s="45">
        <v>1.6341456137750954E-2</v>
      </c>
      <c r="N835" s="45">
        <v>1.6014627014995897E-2</v>
      </c>
      <c r="O835" s="45">
        <v>1.5694334474696037E-2</v>
      </c>
      <c r="P835" s="45">
        <v>1.5380447785202089E-2</v>
      </c>
      <c r="Q835" s="45">
        <v>1.5072838829498059E-2</v>
      </c>
      <c r="R835" s="45">
        <v>1.4771382052908066E-2</v>
      </c>
      <c r="S835" s="45">
        <v>1.4475954411849901E-2</v>
      </c>
      <c r="T835" s="45">
        <v>1.4186435323612967E-2</v>
      </c>
      <c r="U835" s="45">
        <v>1.3902706617140659E-2</v>
      </c>
      <c r="V835" s="45">
        <v>1.3624652484797828E-2</v>
      </c>
      <c r="W835" s="45">
        <v>1.3352159435101929E-2</v>
      </c>
      <c r="X835" s="45">
        <v>1.3085116246399853E-2</v>
      </c>
      <c r="Y835" s="45">
        <v>1.2823413921471905E-2</v>
      </c>
      <c r="Z835" s="45">
        <v>1.2566945643042393E-2</v>
      </c>
      <c r="AA835" s="45">
        <v>1.2315606730181616E-2</v>
      </c>
      <c r="AB835" s="45">
        <v>1.2069294595577928E-2</v>
      </c>
      <c r="AC835" s="45">
        <v>1.1827908703666346E-2</v>
      </c>
      <c r="AD835" s="45">
        <v>1.1591350529593036E-2</v>
      </c>
      <c r="AE835" s="45">
        <v>1.1359523519001158E-2</v>
      </c>
      <c r="AF835" s="45">
        <v>1.1132333048621157E-2</v>
      </c>
      <c r="AG835" s="45">
        <v>1.0909686387648776E-2</v>
      </c>
      <c r="AH835" s="45">
        <v>1.0691492659895774E-2</v>
      </c>
      <c r="AI835" s="45">
        <v>1.0477662806697818E-2</v>
      </c>
      <c r="AJ835" s="45">
        <v>1.0268109550563898E-2</v>
      </c>
      <c r="AK835" s="45">
        <v>1.0062747359552593E-2</v>
      </c>
      <c r="AL835" s="45">
        <v>9.861492412361561E-3</v>
      </c>
      <c r="AM835" s="45">
        <v>9.6642625641143454E-3</v>
      </c>
      <c r="AN835" s="45">
        <v>9.4709773128319741E-3</v>
      </c>
      <c r="AO835" s="45">
        <v>9.2815577665754656E-3</v>
      </c>
      <c r="AP835" s="45">
        <v>0.45479633056219471</v>
      </c>
      <c r="AQ835" s="45">
        <v>0</v>
      </c>
      <c r="AR835" s="45">
        <v>0</v>
      </c>
    </row>
    <row r="836" spans="1:44" x14ac:dyDescent="0.25">
      <c r="B836" s="9"/>
      <c r="C836" s="9"/>
    </row>
    <row r="837" spans="1:44" x14ac:dyDescent="0.25">
      <c r="B837" s="8" t="s">
        <v>217</v>
      </c>
      <c r="C837" s="9"/>
    </row>
    <row r="839" spans="1:44" x14ac:dyDescent="0.25">
      <c r="B839" s="34" t="s">
        <v>213</v>
      </c>
      <c r="G839" s="9"/>
    </row>
    <row r="840" spans="1:44" x14ac:dyDescent="0.25">
      <c r="B840" s="34" t="s">
        <v>214</v>
      </c>
      <c r="G840" s="9"/>
    </row>
    <row r="841" spans="1:44" x14ac:dyDescent="0.25">
      <c r="B841" s="34" t="s">
        <v>215</v>
      </c>
      <c r="G841" s="9"/>
    </row>
    <row r="842" spans="1:44" x14ac:dyDescent="0.25">
      <c r="B842" s="34" t="s">
        <v>216</v>
      </c>
    </row>
    <row r="843" spans="1:44" x14ac:dyDescent="0.25">
      <c r="B843" s="34" t="s">
        <v>218</v>
      </c>
    </row>
    <row r="844" spans="1:44" x14ac:dyDescent="0.25">
      <c r="C844" s="71" t="s">
        <v>219</v>
      </c>
      <c r="J844" s="70"/>
    </row>
    <row r="845" spans="1:44" x14ac:dyDescent="0.25">
      <c r="B845" s="34" t="s">
        <v>222</v>
      </c>
    </row>
    <row r="846" spans="1:44" x14ac:dyDescent="0.25">
      <c r="B846" s="72" t="s">
        <v>223</v>
      </c>
    </row>
    <row r="847" spans="1:44" x14ac:dyDescent="0.25">
      <c r="B847" s="72" t="s">
        <v>224</v>
      </c>
    </row>
    <row r="848" spans="1:44" x14ac:dyDescent="0.25">
      <c r="C848" s="71" t="s">
        <v>220</v>
      </c>
    </row>
    <row r="850" spans="1:1" x14ac:dyDescent="0.25">
      <c r="A850" t="s">
        <v>16</v>
      </c>
    </row>
    <row r="851" spans="1:1" x14ac:dyDescent="0.25">
      <c r="A851" s="2" t="s">
        <v>0</v>
      </c>
    </row>
    <row r="852" spans="1:1" x14ac:dyDescent="0.25">
      <c r="A852" s="2" t="s">
        <v>1</v>
      </c>
    </row>
  </sheetData>
  <hyperlinks>
    <hyperlink ref="A852" r:id="rId1"/>
    <hyperlink ref="A851" r:id="rId2" display="Nematrian Disclaimer"/>
    <hyperlink ref="G13" r:id="rId3"/>
    <hyperlink ref="A78" r:id="rId4"/>
    <hyperlink ref="A104" r:id="rId5"/>
    <hyperlink ref="A538" r:id="rId6"/>
    <hyperlink ref="A575" r:id="rId7"/>
    <hyperlink ref="A560" r:id="rId8"/>
    <hyperlink ref="A705" r:id="rId9"/>
    <hyperlink ref="A835" r:id="rId10"/>
    <hyperlink ref="C844" r:id="rId11"/>
    <hyperlink ref="C848" r:id="rId12"/>
  </hyperlinks>
  <pageMargins left="0.7" right="0.7" top="0.75" bottom="0.75" header="0.3" footer="0.3"/>
  <drawing r:id="rId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Malcolm Kemp</dc:creator>
  <cp:lastModifiedBy>Malcolm Kemp</cp:lastModifiedBy>
  <cp:lastPrinted>2013-01-18T13:34:24Z</cp:lastPrinted>
  <dcterms:created xsi:type="dcterms:W3CDTF">2012-09-02T20:41:01Z</dcterms:created>
  <dcterms:modified xsi:type="dcterms:W3CDTF">2014-01-09T14:56:02Z</dcterms:modified>
</cp:coreProperties>
</file>