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7955" windowHeight="102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P19" i="1"/>
  <c r="P18"/>
  <c r="P15"/>
  <c r="N29"/>
  <c r="M29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J15"/>
  <c r="J16"/>
  <c r="J17"/>
  <c r="J18"/>
  <c r="J19"/>
  <c r="J20"/>
  <c r="J21"/>
  <c r="J22"/>
  <c r="J23"/>
  <c r="J24"/>
  <c r="J25"/>
  <c r="J26"/>
  <c r="J14"/>
  <c r="C17"/>
  <c r="C16"/>
  <c r="C14"/>
  <c r="C15"/>
</calcChain>
</file>

<file path=xl/sharedStrings.xml><?xml version="1.0" encoding="utf-8"?>
<sst xmlns="http://schemas.openxmlformats.org/spreadsheetml/2006/main" count="26" uniqueCount="22">
  <si>
    <t>Many palaeoclimate studies have quantified pre-anthropogenic climate change to calculate climate sensitivity (equilibrium</t>
  </si>
  <si>
    <t>temperature change in response to radiative forcing change), but a lack of consistent methodologies produces a</t>
  </si>
  <si>
    <t>wide range of estimates and hinders comparability of results. Here we present a stricter approach, to improve</t>
  </si>
  <si>
    <t>intercomparison of palaeoclimate sensitivity estimates in a manner compatible with equilibrium projections for future</t>
  </si>
  <si>
    <t>climatechange.Over the past65millionyears, this reveals a climate sensitivity (inKW21m2) of 0.3–1.9 or 0.6–1.3 at95%or</t>
  </si>
  <si>
    <t>68% probability, respectively. The latter implies a warming of 2.2–4.8K per doubling of atmospheric CO2, which agrees</t>
  </si>
  <si>
    <t>with IPCC estimates.</t>
  </si>
  <si>
    <t>Supporting docs\Huber - Nature 2012 - Making sense of palaeoclimate sensitivity.pdf</t>
  </si>
  <si>
    <t>Huber 2012 - Nature - Making sense of paleoclimate sensitivity</t>
  </si>
  <si>
    <t>Use the 95% confidence interval</t>
  </si>
  <si>
    <t>Probability</t>
  </si>
  <si>
    <t>Climate sensitivity, in K per Wm^2</t>
  </si>
  <si>
    <t>Warming expected for doubling CO2 concentration</t>
  </si>
  <si>
    <t>Ratio</t>
  </si>
  <si>
    <t>CO2 stabilisation level, ppm</t>
  </si>
  <si>
    <t>Ratio vs pre-industrial</t>
  </si>
  <si>
    <t>95% confidence interval</t>
  </si>
  <si>
    <t>68% confidence interval</t>
  </si>
  <si>
    <t>For Max. Temp 4C, CO2 stabilisation target would be:</t>
  </si>
  <si>
    <t>CO2</t>
  </si>
  <si>
    <t>Temp</t>
  </si>
  <si>
    <t>http://www.nature.com/nature/journal/v491/n7426/full/nature11574.html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</si>
</sst>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%"/>
    <numFmt numFmtId="170" formatCode="0.0"/>
    <numFmt numFmtId="173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2" applyAlignment="1" applyProtection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70" fontId="0" fillId="0" borderId="0" xfId="0" applyNumberFormat="1"/>
    <xf numFmtId="170" fontId="3" fillId="0" borderId="0" xfId="0" applyNumberFormat="1" applyFont="1"/>
    <xf numFmtId="170" fontId="0" fillId="0" borderId="0" xfId="0" applyNumberFormat="1" applyAlignment="1">
      <alignment wrapText="1"/>
    </xf>
    <xf numFmtId="173" fontId="0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0429543991287817E-2"/>
          <c:y val="3.2392464287240352E-2"/>
          <c:w val="0.73804487213044878"/>
          <c:h val="0.83265003815824112"/>
        </c:manualLayout>
      </c:layout>
      <c:scatterChart>
        <c:scatterStyle val="lineMarker"/>
        <c:ser>
          <c:idx val="0"/>
          <c:order val="0"/>
          <c:tx>
            <c:strRef>
              <c:f>Sheet1!$K$12</c:f>
              <c:strCache>
                <c:ptCount val="1"/>
                <c:pt idx="0">
                  <c:v>95% confidence interval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Sheet1!$I$14:$I$26</c:f>
              <c:numCache>
                <c:formatCode>General</c:formatCode>
                <c:ptCount val="13"/>
                <c:pt idx="0">
                  <c:v>280</c:v>
                </c:pt>
                <c:pt idx="1">
                  <c:v>300</c:v>
                </c:pt>
                <c:pt idx="2">
                  <c:v>325</c:v>
                </c:pt>
                <c:pt idx="3">
                  <c:v>350</c:v>
                </c:pt>
                <c:pt idx="4">
                  <c:v>375</c:v>
                </c:pt>
                <c:pt idx="5">
                  <c:v>400</c:v>
                </c:pt>
                <c:pt idx="6">
                  <c:v>425</c:v>
                </c:pt>
                <c:pt idx="7">
                  <c:v>450</c:v>
                </c:pt>
                <c:pt idx="8">
                  <c:v>475</c:v>
                </c:pt>
                <c:pt idx="9">
                  <c:v>500</c:v>
                </c:pt>
                <c:pt idx="10">
                  <c:v>525</c:v>
                </c:pt>
                <c:pt idx="11">
                  <c:v>550</c:v>
                </c:pt>
                <c:pt idx="12">
                  <c:v>560</c:v>
                </c:pt>
              </c:numCache>
            </c:numRef>
          </c:xVal>
          <c:yVal>
            <c:numRef>
              <c:f>Sheet1!$K$14:$K$26</c:f>
              <c:numCache>
                <c:formatCode>0.0</c:formatCode>
                <c:ptCount val="13"/>
                <c:pt idx="0">
                  <c:v>0</c:v>
                </c:pt>
                <c:pt idx="1">
                  <c:v>0.11048459764151497</c:v>
                </c:pt>
                <c:pt idx="2">
                  <c:v>0.23866430897764412</c:v>
                </c:pt>
                <c:pt idx="3">
                  <c:v>0.3573401853249723</c:v>
                </c:pt>
                <c:pt idx="4">
                  <c:v>0.46782478296648711</c:v>
                </c:pt>
                <c:pt idx="5">
                  <c:v>0.57117622184103167</c:v>
                </c:pt>
                <c:pt idx="6">
                  <c:v>0.66825997562890849</c:v>
                </c:pt>
                <c:pt idx="7">
                  <c:v>0.75979297344199859</c:v>
                </c:pt>
                <c:pt idx="8">
                  <c:v>0.84637576176341156</c:v>
                </c:pt>
                <c:pt idx="9">
                  <c:v>0.92851640716600392</c:v>
                </c:pt>
                <c:pt idx="10">
                  <c:v>1.0066485611254556</c:v>
                </c:pt>
                <c:pt idx="11">
                  <c:v>1.0811453185284317</c:v>
                </c:pt>
                <c:pt idx="12">
                  <c:v>1.1100000000000001</c:v>
                </c:pt>
              </c:numCache>
            </c:numRef>
          </c:yVal>
        </c:ser>
        <c:ser>
          <c:idx val="1"/>
          <c:order val="1"/>
          <c:tx>
            <c:strRef>
              <c:f>Sheet1!$L$12</c:f>
              <c:strCache>
                <c:ptCount val="1"/>
                <c:pt idx="0">
                  <c:v>68% confidence interval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Sheet1!$I$14:$I$26</c:f>
              <c:numCache>
                <c:formatCode>General</c:formatCode>
                <c:ptCount val="13"/>
                <c:pt idx="0">
                  <c:v>280</c:v>
                </c:pt>
                <c:pt idx="1">
                  <c:v>300</c:v>
                </c:pt>
                <c:pt idx="2">
                  <c:v>325</c:v>
                </c:pt>
                <c:pt idx="3">
                  <c:v>350</c:v>
                </c:pt>
                <c:pt idx="4">
                  <c:v>375</c:v>
                </c:pt>
                <c:pt idx="5">
                  <c:v>400</c:v>
                </c:pt>
                <c:pt idx="6">
                  <c:v>425</c:v>
                </c:pt>
                <c:pt idx="7">
                  <c:v>450</c:v>
                </c:pt>
                <c:pt idx="8">
                  <c:v>475</c:v>
                </c:pt>
                <c:pt idx="9">
                  <c:v>500</c:v>
                </c:pt>
                <c:pt idx="10">
                  <c:v>525</c:v>
                </c:pt>
                <c:pt idx="11">
                  <c:v>550</c:v>
                </c:pt>
                <c:pt idx="12">
                  <c:v>560</c:v>
                </c:pt>
              </c:numCache>
            </c:numRef>
          </c:xVal>
          <c:yVal>
            <c:numRef>
              <c:f>Sheet1!$L$14:$L$26</c:f>
              <c:numCache>
                <c:formatCode>0.0</c:formatCode>
                <c:ptCount val="13"/>
                <c:pt idx="0">
                  <c:v>0</c:v>
                </c:pt>
                <c:pt idx="1">
                  <c:v>0.22096919528302994</c:v>
                </c:pt>
                <c:pt idx="2">
                  <c:v>0.47732861795528825</c:v>
                </c:pt>
                <c:pt idx="3">
                  <c:v>0.71468037064994461</c:v>
                </c:pt>
                <c:pt idx="4">
                  <c:v>0.93564956593297421</c:v>
                </c:pt>
                <c:pt idx="5">
                  <c:v>1.1423524436820633</c:v>
                </c:pt>
                <c:pt idx="6">
                  <c:v>1.336519951257817</c:v>
                </c:pt>
                <c:pt idx="7">
                  <c:v>1.5195859468839972</c:v>
                </c:pt>
                <c:pt idx="8">
                  <c:v>1.6927515235268231</c:v>
                </c:pt>
                <c:pt idx="9">
                  <c:v>1.8570328143320078</c:v>
                </c:pt>
                <c:pt idx="10">
                  <c:v>2.0132971222509113</c:v>
                </c:pt>
                <c:pt idx="11">
                  <c:v>2.1622906370568633</c:v>
                </c:pt>
                <c:pt idx="12">
                  <c:v>2.2200000000000002</c:v>
                </c:pt>
              </c:numCache>
            </c:numRef>
          </c:yVal>
        </c:ser>
        <c:ser>
          <c:idx val="2"/>
          <c:order val="2"/>
          <c:tx>
            <c:strRef>
              <c:f>Sheet1!$M$12</c:f>
              <c:strCache>
                <c:ptCount val="1"/>
                <c:pt idx="0">
                  <c:v>68% confidence interval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Sheet1!$I$14:$I$26</c:f>
              <c:numCache>
                <c:formatCode>General</c:formatCode>
                <c:ptCount val="13"/>
                <c:pt idx="0">
                  <c:v>280</c:v>
                </c:pt>
                <c:pt idx="1">
                  <c:v>300</c:v>
                </c:pt>
                <c:pt idx="2">
                  <c:v>325</c:v>
                </c:pt>
                <c:pt idx="3">
                  <c:v>350</c:v>
                </c:pt>
                <c:pt idx="4">
                  <c:v>375</c:v>
                </c:pt>
                <c:pt idx="5">
                  <c:v>400</c:v>
                </c:pt>
                <c:pt idx="6">
                  <c:v>425</c:v>
                </c:pt>
                <c:pt idx="7">
                  <c:v>450</c:v>
                </c:pt>
                <c:pt idx="8">
                  <c:v>475</c:v>
                </c:pt>
                <c:pt idx="9">
                  <c:v>500</c:v>
                </c:pt>
                <c:pt idx="10">
                  <c:v>525</c:v>
                </c:pt>
                <c:pt idx="11">
                  <c:v>550</c:v>
                </c:pt>
                <c:pt idx="12">
                  <c:v>560</c:v>
                </c:pt>
              </c:numCache>
            </c:numRef>
          </c:xVal>
          <c:yVal>
            <c:numRef>
              <c:f>Sheet1!$M$14:$M$26</c:f>
              <c:numCache>
                <c:formatCode>0.0</c:formatCode>
                <c:ptCount val="13"/>
                <c:pt idx="0">
                  <c:v>0</c:v>
                </c:pt>
                <c:pt idx="1">
                  <c:v>0.47876658977989828</c:v>
                </c:pt>
                <c:pt idx="2">
                  <c:v>1.034212005569791</c:v>
                </c:pt>
                <c:pt idx="3">
                  <c:v>1.5484741364082133</c:v>
                </c:pt>
                <c:pt idx="4">
                  <c:v>2.0272407261881109</c:v>
                </c:pt>
                <c:pt idx="5">
                  <c:v>2.4750969613111375</c:v>
                </c:pt>
                <c:pt idx="6">
                  <c:v>2.8957932277252696</c:v>
                </c:pt>
                <c:pt idx="7">
                  <c:v>3.2924362182486608</c:v>
                </c:pt>
                <c:pt idx="8">
                  <c:v>3.6676283009747839</c:v>
                </c:pt>
                <c:pt idx="9">
                  <c:v>4.0235710977193513</c:v>
                </c:pt>
                <c:pt idx="10">
                  <c:v>4.3621437648769739</c:v>
                </c:pt>
                <c:pt idx="11">
                  <c:v>4.6849630469565371</c:v>
                </c:pt>
                <c:pt idx="12">
                  <c:v>4.8100000000000005</c:v>
                </c:pt>
              </c:numCache>
            </c:numRef>
          </c:yVal>
        </c:ser>
        <c:ser>
          <c:idx val="3"/>
          <c:order val="3"/>
          <c:tx>
            <c:strRef>
              <c:f>Sheet1!$N$12</c:f>
              <c:strCache>
                <c:ptCount val="1"/>
                <c:pt idx="0">
                  <c:v>95% confidence interval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Sheet1!$I$14:$I$26</c:f>
              <c:numCache>
                <c:formatCode>General</c:formatCode>
                <c:ptCount val="13"/>
                <c:pt idx="0">
                  <c:v>280</c:v>
                </c:pt>
                <c:pt idx="1">
                  <c:v>300</c:v>
                </c:pt>
                <c:pt idx="2">
                  <c:v>325</c:v>
                </c:pt>
                <c:pt idx="3">
                  <c:v>350</c:v>
                </c:pt>
                <c:pt idx="4">
                  <c:v>375</c:v>
                </c:pt>
                <c:pt idx="5">
                  <c:v>400</c:v>
                </c:pt>
                <c:pt idx="6">
                  <c:v>425</c:v>
                </c:pt>
                <c:pt idx="7">
                  <c:v>450</c:v>
                </c:pt>
                <c:pt idx="8">
                  <c:v>475</c:v>
                </c:pt>
                <c:pt idx="9">
                  <c:v>500</c:v>
                </c:pt>
                <c:pt idx="10">
                  <c:v>525</c:v>
                </c:pt>
                <c:pt idx="11">
                  <c:v>550</c:v>
                </c:pt>
                <c:pt idx="12">
                  <c:v>560</c:v>
                </c:pt>
              </c:numCache>
            </c:numRef>
          </c:xVal>
          <c:yVal>
            <c:numRef>
              <c:f>Sheet1!$N$14:$N$26</c:f>
              <c:numCache>
                <c:formatCode>0.0</c:formatCode>
                <c:ptCount val="13"/>
                <c:pt idx="0">
                  <c:v>0</c:v>
                </c:pt>
                <c:pt idx="1">
                  <c:v>0.69973578506292811</c:v>
                </c:pt>
                <c:pt idx="2">
                  <c:v>1.5115406235250792</c:v>
                </c:pt>
                <c:pt idx="3">
                  <c:v>2.2631545070581573</c:v>
                </c:pt>
                <c:pt idx="4">
                  <c:v>2.9628902921210853</c:v>
                </c:pt>
                <c:pt idx="5">
                  <c:v>3.6174494049932004</c:v>
                </c:pt>
                <c:pt idx="6">
                  <c:v>4.2323131789830866</c:v>
                </c:pt>
                <c:pt idx="7">
                  <c:v>4.8120221651326567</c:v>
                </c:pt>
                <c:pt idx="8">
                  <c:v>5.3603798245016065</c:v>
                </c:pt>
                <c:pt idx="9">
                  <c:v>5.8806039120513587</c:v>
                </c:pt>
                <c:pt idx="10">
                  <c:v>6.3754408871278851</c:v>
                </c:pt>
                <c:pt idx="11">
                  <c:v>6.8472536840134</c:v>
                </c:pt>
                <c:pt idx="12">
                  <c:v>7.0299999999999994</c:v>
                </c:pt>
              </c:numCache>
            </c:numRef>
          </c:yVal>
        </c:ser>
        <c:axId val="84305024"/>
        <c:axId val="78833152"/>
      </c:scatterChart>
      <c:valAx>
        <c:axId val="84305024"/>
        <c:scaling>
          <c:orientation val="minMax"/>
          <c:min val="2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Stabilisation level of atmospheric Carbon Dioxide, parts per million</a:t>
                </a:r>
              </a:p>
            </c:rich>
          </c:tx>
          <c:layout/>
        </c:title>
        <c:numFmt formatCode="General" sourceLinked="1"/>
        <c:tickLblPos val="nextTo"/>
        <c:crossAx val="78833152"/>
        <c:crosses val="autoZero"/>
        <c:crossBetween val="midCat"/>
      </c:valAx>
      <c:valAx>
        <c:axId val="78833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Global Average Temperature Rise, </a:t>
                </a:r>
                <a:r>
                  <a:rPr lang="en-US" sz="1000" b="1" i="0" u="none" strike="noStrike" baseline="0"/>
                  <a:t>°C, </a:t>
                </a:r>
                <a:r>
                  <a:rPr lang="en-US"/>
                  <a:t> Versus pre-industrial</a:t>
                </a:r>
              </a:p>
            </c:rich>
          </c:tx>
          <c:layout/>
        </c:title>
        <c:numFmt formatCode="0.0" sourceLinked="1"/>
        <c:tickLblPos val="nextTo"/>
        <c:crossAx val="84305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685787518352983"/>
          <c:y val="0.32737910086227057"/>
          <c:w val="0.15221316463531909"/>
          <c:h val="0.24896173286658216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9.0429543991287858E-2"/>
          <c:y val="3.2392464287240352E-2"/>
          <c:w val="0.73804487213044923"/>
          <c:h val="0.83265003815824135"/>
        </c:manualLayout>
      </c:layout>
      <c:scatterChart>
        <c:scatterStyle val="lineMarker"/>
        <c:ser>
          <c:idx val="3"/>
          <c:order val="0"/>
          <c:tx>
            <c:v>2.5% Tail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Sheet1!$I$14:$I$26</c:f>
              <c:numCache>
                <c:formatCode>General</c:formatCode>
                <c:ptCount val="13"/>
                <c:pt idx="0">
                  <c:v>280</c:v>
                </c:pt>
                <c:pt idx="1">
                  <c:v>300</c:v>
                </c:pt>
                <c:pt idx="2">
                  <c:v>325</c:v>
                </c:pt>
                <c:pt idx="3">
                  <c:v>350</c:v>
                </c:pt>
                <c:pt idx="4">
                  <c:v>375</c:v>
                </c:pt>
                <c:pt idx="5">
                  <c:v>400</c:v>
                </c:pt>
                <c:pt idx="6">
                  <c:v>425</c:v>
                </c:pt>
                <c:pt idx="7">
                  <c:v>450</c:v>
                </c:pt>
                <c:pt idx="8">
                  <c:v>475</c:v>
                </c:pt>
                <c:pt idx="9">
                  <c:v>500</c:v>
                </c:pt>
                <c:pt idx="10">
                  <c:v>525</c:v>
                </c:pt>
                <c:pt idx="11">
                  <c:v>550</c:v>
                </c:pt>
                <c:pt idx="12">
                  <c:v>560</c:v>
                </c:pt>
              </c:numCache>
            </c:numRef>
          </c:xVal>
          <c:yVal>
            <c:numRef>
              <c:f>Sheet1!$N$14:$N$26</c:f>
              <c:numCache>
                <c:formatCode>0.0</c:formatCode>
                <c:ptCount val="13"/>
                <c:pt idx="0">
                  <c:v>0</c:v>
                </c:pt>
                <c:pt idx="1">
                  <c:v>0.69973578506292811</c:v>
                </c:pt>
                <c:pt idx="2">
                  <c:v>1.5115406235250792</c:v>
                </c:pt>
                <c:pt idx="3">
                  <c:v>2.2631545070581573</c:v>
                </c:pt>
                <c:pt idx="4">
                  <c:v>2.9628902921210853</c:v>
                </c:pt>
                <c:pt idx="5">
                  <c:v>3.6174494049932004</c:v>
                </c:pt>
                <c:pt idx="6">
                  <c:v>4.2323131789830866</c:v>
                </c:pt>
                <c:pt idx="7">
                  <c:v>4.8120221651326567</c:v>
                </c:pt>
                <c:pt idx="8">
                  <c:v>5.3603798245016065</c:v>
                </c:pt>
                <c:pt idx="9">
                  <c:v>5.8806039120513587</c:v>
                </c:pt>
                <c:pt idx="10">
                  <c:v>6.3754408871278851</c:v>
                </c:pt>
                <c:pt idx="11">
                  <c:v>6.8472536840134</c:v>
                </c:pt>
                <c:pt idx="12">
                  <c:v>7.0299999999999994</c:v>
                </c:pt>
              </c:numCache>
            </c:numRef>
          </c:yVal>
        </c:ser>
        <c:ser>
          <c:idx val="0"/>
          <c:order val="1"/>
          <c:tx>
            <c:v>Ruin level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Sheet1!$P$14:$P$15</c:f>
              <c:numCache>
                <c:formatCode>0.0</c:formatCode>
                <c:ptCount val="2"/>
                <c:pt idx="0">
                  <c:v>250</c:v>
                </c:pt>
                <c:pt idx="1">
                  <c:v>415.37571458718804</c:v>
                </c:pt>
              </c:numCache>
            </c:numRef>
          </c:xVal>
          <c:yVal>
            <c:numRef>
              <c:f>Sheet1!$Q$14:$Q$15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</c:ser>
        <c:ser>
          <c:idx val="1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Sheet1!$P$18:$P$19</c:f>
              <c:numCache>
                <c:formatCode>0.0</c:formatCode>
                <c:ptCount val="2"/>
                <c:pt idx="0">
                  <c:v>415.37571458718804</c:v>
                </c:pt>
                <c:pt idx="1">
                  <c:v>415.37571458718804</c:v>
                </c:pt>
              </c:numCache>
            </c:numRef>
          </c:xVal>
          <c:yVal>
            <c:numRef>
              <c:f>Sheet1!$Q$18:$Q$19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</c:ser>
        <c:axId val="167453824"/>
        <c:axId val="167455744"/>
      </c:scatterChart>
      <c:valAx>
        <c:axId val="167453824"/>
        <c:scaling>
          <c:orientation val="minMax"/>
          <c:min val="2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Stabilisation level of atmospheric Carbon Dioxide, parts per million</a:t>
                </a:r>
              </a:p>
            </c:rich>
          </c:tx>
          <c:layout/>
        </c:title>
        <c:numFmt formatCode="General" sourceLinked="1"/>
        <c:tickLblPos val="nextTo"/>
        <c:crossAx val="167455744"/>
        <c:crosses val="autoZero"/>
        <c:crossBetween val="midCat"/>
      </c:valAx>
      <c:valAx>
        <c:axId val="1674557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Global Average Temperature Rise, </a:t>
                </a:r>
                <a:r>
                  <a:rPr lang="en-US" sz="1000" b="1" i="0" u="none" strike="noStrike" baseline="0"/>
                  <a:t>°C, </a:t>
                </a:r>
                <a:r>
                  <a:rPr lang="en-US"/>
                  <a:t> Versus pre-industrial</a:t>
                </a:r>
              </a:p>
            </c:rich>
          </c:tx>
          <c:layout/>
        </c:title>
        <c:numFmt formatCode="0.0" sourceLinked="1"/>
        <c:tickLblPos val="nextTo"/>
        <c:crossAx val="167453824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685787518353005"/>
          <c:y val="0.32737910086227079"/>
          <c:w val="0.12616778243179855"/>
          <c:h val="0.10551661112548204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695324</xdr:colOff>
      <xdr:row>29</xdr:row>
      <xdr:rowOff>85724</xdr:rowOff>
    </xdr:from>
    <xdr:to>
      <xdr:col>11</xdr:col>
      <xdr:colOff>276225</xdr:colOff>
      <xdr:row>52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714375</xdr:colOff>
      <xdr:row>53</xdr:row>
      <xdr:rowOff>85725</xdr:rowOff>
    </xdr:from>
    <xdr:to>
      <xdr:col>11</xdr:col>
      <xdr:colOff>295276</xdr:colOff>
      <xdr:row>76</xdr:row>
      <xdr:rowOff>57151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nature.com/nature/journal/v491/n7426/full/nature11574.html" TargetMode="External"/><Relationship Id="rId1" Type="http://schemas.openxmlformats.org/officeDocument/2006/relationships/hyperlink" Target="Supporting%20docs\Huber%20-%20Nature%202012%20-%20Making%20sense%20of%20palaeoclimate%20sensitivit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A12" sqref="A12"/>
    </sheetView>
  </sheetViews>
  <sheetFormatPr defaultRowHeight="15"/>
  <cols>
    <col min="1" max="1" width="11.5703125" customWidth="1"/>
    <col min="2" max="2" width="12.28515625" customWidth="1"/>
    <col min="3" max="3" width="13.42578125" customWidth="1"/>
    <col min="4" max="4" width="9.5703125" bestFit="1" customWidth="1"/>
    <col min="11" max="11" width="9.5703125" bestFit="1" customWidth="1"/>
    <col min="12" max="13" width="9.28515625" bestFit="1" customWidth="1"/>
  </cols>
  <sheetData>
    <row r="1" spans="1:17">
      <c r="A1" t="s">
        <v>8</v>
      </c>
    </row>
    <row r="2" spans="1:17">
      <c r="A2" s="1" t="s">
        <v>7</v>
      </c>
    </row>
    <row r="3" spans="1:17">
      <c r="A3" t="s">
        <v>0</v>
      </c>
    </row>
    <row r="4" spans="1:17">
      <c r="A4" t="s">
        <v>1</v>
      </c>
    </row>
    <row r="5" spans="1:17">
      <c r="A5" t="s">
        <v>2</v>
      </c>
    </row>
    <row r="6" spans="1:17">
      <c r="A6" t="s">
        <v>3</v>
      </c>
    </row>
    <row r="7" spans="1:17">
      <c r="A7" t="s">
        <v>4</v>
      </c>
    </row>
    <row r="8" spans="1:17">
      <c r="A8" t="s">
        <v>5</v>
      </c>
    </row>
    <row r="9" spans="1:17">
      <c r="A9" t="s">
        <v>6</v>
      </c>
    </row>
    <row r="10" spans="1:17">
      <c r="A10" s="1" t="s">
        <v>21</v>
      </c>
    </row>
    <row r="11" spans="1:17">
      <c r="A11" t="s">
        <v>9</v>
      </c>
    </row>
    <row r="12" spans="1:17" ht="60">
      <c r="K12" s="4" t="s">
        <v>16</v>
      </c>
      <c r="L12" s="4" t="s">
        <v>17</v>
      </c>
      <c r="M12" s="4" t="s">
        <v>17</v>
      </c>
      <c r="N12" s="4" t="s">
        <v>16</v>
      </c>
    </row>
    <row r="13" spans="1:17" ht="75">
      <c r="A13" s="4" t="s">
        <v>10</v>
      </c>
      <c r="B13" s="4" t="s">
        <v>11</v>
      </c>
      <c r="C13" s="4" t="s">
        <v>12</v>
      </c>
      <c r="D13" s="4" t="s">
        <v>13</v>
      </c>
      <c r="I13" s="4" t="s">
        <v>14</v>
      </c>
      <c r="J13" s="4" t="s">
        <v>15</v>
      </c>
      <c r="K13" s="5">
        <f>C14</f>
        <v>1.1100000000000001</v>
      </c>
      <c r="L13" s="5">
        <f>C15</f>
        <v>2.2200000000000002</v>
      </c>
      <c r="M13" s="7">
        <f>C16</f>
        <v>4.8100000000000005</v>
      </c>
      <c r="N13" s="5">
        <f>C17</f>
        <v>7.03</v>
      </c>
      <c r="P13" t="s">
        <v>19</v>
      </c>
      <c r="Q13" t="s">
        <v>20</v>
      </c>
    </row>
    <row r="14" spans="1:17">
      <c r="A14" s="3">
        <v>2.5000000000000001E-2</v>
      </c>
      <c r="B14">
        <v>0.3</v>
      </c>
      <c r="C14" s="6">
        <f t="shared" ref="C14" si="0">B14*D14</f>
        <v>1.1100000000000001</v>
      </c>
      <c r="D14" s="5">
        <v>3.7</v>
      </c>
      <c r="I14">
        <v>280</v>
      </c>
      <c r="J14" s="5">
        <f>I14/$I$14</f>
        <v>1</v>
      </c>
      <c r="K14" s="5">
        <f>K$13*LN($J14)/LN(2)</f>
        <v>0</v>
      </c>
      <c r="L14" s="5">
        <f t="shared" ref="L14:N26" si="1">L$13*LN($J14)/LN(2)</f>
        <v>0</v>
      </c>
      <c r="M14" s="5">
        <f t="shared" si="1"/>
        <v>0</v>
      </c>
      <c r="N14" s="5">
        <f t="shared" si="1"/>
        <v>0</v>
      </c>
      <c r="P14" s="5">
        <v>250</v>
      </c>
      <c r="Q14">
        <v>4</v>
      </c>
    </row>
    <row r="15" spans="1:17">
      <c r="A15" s="2">
        <v>0.16</v>
      </c>
      <c r="B15">
        <v>0.6</v>
      </c>
      <c r="C15" s="5">
        <f>B15*D15</f>
        <v>2.2200000000000002</v>
      </c>
      <c r="D15" s="5">
        <v>3.7</v>
      </c>
      <c r="I15">
        <v>300</v>
      </c>
      <c r="J15" s="5">
        <f t="shared" ref="J15:J26" si="2">I15/$I$14</f>
        <v>1.0714285714285714</v>
      </c>
      <c r="K15" s="5">
        <f t="shared" ref="K15:N26" si="3">K$13*LN($J15)/LN(2)</f>
        <v>0.11048459764151497</v>
      </c>
      <c r="L15" s="5">
        <f t="shared" si="1"/>
        <v>0.22096919528302994</v>
      </c>
      <c r="M15" s="5">
        <f t="shared" si="1"/>
        <v>0.47876658977989828</v>
      </c>
      <c r="N15" s="5">
        <f t="shared" si="1"/>
        <v>0.69973578506292811</v>
      </c>
      <c r="P15" s="5">
        <f>N29</f>
        <v>415.37571458718804</v>
      </c>
      <c r="Q15">
        <v>4</v>
      </c>
    </row>
    <row r="16" spans="1:17">
      <c r="A16" s="2">
        <v>0.84</v>
      </c>
      <c r="B16">
        <v>1.3</v>
      </c>
      <c r="C16" s="5">
        <f t="shared" ref="C16:C17" si="4">B16*D16</f>
        <v>4.8100000000000005</v>
      </c>
      <c r="D16" s="5">
        <v>3.7</v>
      </c>
      <c r="I16">
        <v>325</v>
      </c>
      <c r="J16" s="5">
        <f t="shared" si="2"/>
        <v>1.1607142857142858</v>
      </c>
      <c r="K16" s="5">
        <f t="shared" si="3"/>
        <v>0.23866430897764412</v>
      </c>
      <c r="L16" s="5">
        <f t="shared" si="1"/>
        <v>0.47732861795528825</v>
      </c>
      <c r="M16" s="5">
        <f t="shared" si="1"/>
        <v>1.034212005569791</v>
      </c>
      <c r="N16" s="5">
        <f t="shared" si="1"/>
        <v>1.5115406235250792</v>
      </c>
      <c r="P16" s="5"/>
    </row>
    <row r="17" spans="1:17">
      <c r="A17" s="3">
        <v>0.97499999999999998</v>
      </c>
      <c r="B17">
        <v>1.9</v>
      </c>
      <c r="C17" s="6">
        <f t="shared" si="4"/>
        <v>7.03</v>
      </c>
      <c r="D17" s="5">
        <v>3.7</v>
      </c>
      <c r="I17">
        <v>350</v>
      </c>
      <c r="J17" s="5">
        <f t="shared" si="2"/>
        <v>1.25</v>
      </c>
      <c r="K17" s="5">
        <f t="shared" si="3"/>
        <v>0.3573401853249723</v>
      </c>
      <c r="L17" s="5">
        <f t="shared" si="1"/>
        <v>0.71468037064994461</v>
      </c>
      <c r="M17" s="5">
        <f t="shared" si="1"/>
        <v>1.5484741364082133</v>
      </c>
      <c r="N17" s="5">
        <f t="shared" si="1"/>
        <v>2.2631545070581573</v>
      </c>
      <c r="P17" t="s">
        <v>19</v>
      </c>
      <c r="Q17" t="s">
        <v>20</v>
      </c>
    </row>
    <row r="18" spans="1:17">
      <c r="I18">
        <v>375</v>
      </c>
      <c r="J18" s="5">
        <f t="shared" si="2"/>
        <v>1.3392857142857142</v>
      </c>
      <c r="K18" s="5">
        <f t="shared" si="3"/>
        <v>0.46782478296648711</v>
      </c>
      <c r="L18" s="5">
        <f t="shared" si="1"/>
        <v>0.93564956593297421</v>
      </c>
      <c r="M18" s="5">
        <f t="shared" si="1"/>
        <v>2.0272407261881109</v>
      </c>
      <c r="N18" s="5">
        <f t="shared" si="1"/>
        <v>2.9628902921210853</v>
      </c>
      <c r="P18" s="5">
        <f>N29</f>
        <v>415.37571458718804</v>
      </c>
      <c r="Q18">
        <v>0</v>
      </c>
    </row>
    <row r="19" spans="1:17">
      <c r="I19">
        <v>400</v>
      </c>
      <c r="J19" s="5">
        <f t="shared" si="2"/>
        <v>1.4285714285714286</v>
      </c>
      <c r="K19" s="5">
        <f t="shared" si="3"/>
        <v>0.57117622184103167</v>
      </c>
      <c r="L19" s="5">
        <f t="shared" si="1"/>
        <v>1.1423524436820633</v>
      </c>
      <c r="M19" s="5">
        <f t="shared" si="1"/>
        <v>2.4750969613111375</v>
      </c>
      <c r="N19" s="5">
        <f t="shared" si="1"/>
        <v>3.6174494049932004</v>
      </c>
      <c r="P19" s="5">
        <f>N29</f>
        <v>415.37571458718804</v>
      </c>
      <c r="Q19">
        <v>4</v>
      </c>
    </row>
    <row r="20" spans="1:17">
      <c r="I20">
        <v>425</v>
      </c>
      <c r="J20" s="5">
        <f t="shared" si="2"/>
        <v>1.5178571428571428</v>
      </c>
      <c r="K20" s="5">
        <f t="shared" si="3"/>
        <v>0.66825997562890849</v>
      </c>
      <c r="L20" s="5">
        <f t="shared" si="1"/>
        <v>1.336519951257817</v>
      </c>
      <c r="M20" s="5">
        <f t="shared" si="1"/>
        <v>2.8957932277252696</v>
      </c>
      <c r="N20" s="5">
        <f t="shared" si="1"/>
        <v>4.2323131789830866</v>
      </c>
      <c r="P20" s="5"/>
    </row>
    <row r="21" spans="1:17">
      <c r="I21">
        <v>450</v>
      </c>
      <c r="J21" s="5">
        <f t="shared" si="2"/>
        <v>1.6071428571428572</v>
      </c>
      <c r="K21" s="5">
        <f t="shared" si="3"/>
        <v>0.75979297344199859</v>
      </c>
      <c r="L21" s="5">
        <f t="shared" si="1"/>
        <v>1.5195859468839972</v>
      </c>
      <c r="M21" s="5">
        <f t="shared" si="1"/>
        <v>3.2924362182486608</v>
      </c>
      <c r="N21" s="5">
        <f t="shared" si="1"/>
        <v>4.8120221651326567</v>
      </c>
      <c r="P21" s="5"/>
    </row>
    <row r="22" spans="1:17">
      <c r="I22">
        <v>475</v>
      </c>
      <c r="J22" s="5">
        <f t="shared" si="2"/>
        <v>1.6964285714285714</v>
      </c>
      <c r="K22" s="5">
        <f t="shared" si="3"/>
        <v>0.84637576176341156</v>
      </c>
      <c r="L22" s="5">
        <f t="shared" si="1"/>
        <v>1.6927515235268231</v>
      </c>
      <c r="M22" s="5">
        <f t="shared" si="1"/>
        <v>3.6676283009747839</v>
      </c>
      <c r="N22" s="5">
        <f t="shared" si="1"/>
        <v>5.3603798245016065</v>
      </c>
      <c r="P22" s="5"/>
    </row>
    <row r="23" spans="1:17">
      <c r="I23">
        <v>500</v>
      </c>
      <c r="J23" s="5">
        <f t="shared" si="2"/>
        <v>1.7857142857142858</v>
      </c>
      <c r="K23" s="5">
        <f t="shared" si="3"/>
        <v>0.92851640716600392</v>
      </c>
      <c r="L23" s="5">
        <f t="shared" si="1"/>
        <v>1.8570328143320078</v>
      </c>
      <c r="M23" s="5">
        <f t="shared" si="1"/>
        <v>4.0235710977193513</v>
      </c>
      <c r="N23" s="5">
        <f t="shared" si="1"/>
        <v>5.8806039120513587</v>
      </c>
      <c r="P23" s="5"/>
    </row>
    <row r="24" spans="1:17">
      <c r="I24">
        <v>525</v>
      </c>
      <c r="J24" s="5">
        <f t="shared" si="2"/>
        <v>1.875</v>
      </c>
      <c r="K24" s="5">
        <f t="shared" si="3"/>
        <v>1.0066485611254556</v>
      </c>
      <c r="L24" s="5">
        <f t="shared" si="1"/>
        <v>2.0132971222509113</v>
      </c>
      <c r="M24" s="5">
        <f t="shared" si="1"/>
        <v>4.3621437648769739</v>
      </c>
      <c r="N24" s="5">
        <f t="shared" si="1"/>
        <v>6.3754408871278851</v>
      </c>
      <c r="P24" s="5"/>
    </row>
    <row r="25" spans="1:17">
      <c r="I25">
        <v>550</v>
      </c>
      <c r="J25" s="5">
        <f t="shared" si="2"/>
        <v>1.9642857142857142</v>
      </c>
      <c r="K25" s="5">
        <f t="shared" si="3"/>
        <v>1.0811453185284317</v>
      </c>
      <c r="L25" s="5">
        <f t="shared" si="1"/>
        <v>2.1622906370568633</v>
      </c>
      <c r="M25" s="5">
        <f t="shared" si="1"/>
        <v>4.6849630469565371</v>
      </c>
      <c r="N25" s="5">
        <f t="shared" si="1"/>
        <v>6.8472536840134</v>
      </c>
      <c r="P25" s="5"/>
    </row>
    <row r="26" spans="1:17">
      <c r="I26">
        <v>560</v>
      </c>
      <c r="J26" s="5">
        <f t="shared" si="2"/>
        <v>2</v>
      </c>
      <c r="K26" s="5">
        <f t="shared" si="3"/>
        <v>1.1100000000000001</v>
      </c>
      <c r="L26" s="5">
        <f t="shared" si="1"/>
        <v>2.2200000000000002</v>
      </c>
      <c r="M26" s="5">
        <f t="shared" si="1"/>
        <v>4.8100000000000005</v>
      </c>
      <c r="N26" s="5">
        <f t="shared" si="1"/>
        <v>7.0299999999999994</v>
      </c>
      <c r="P26" s="5"/>
    </row>
    <row r="28" spans="1:17">
      <c r="I28" t="s">
        <v>18</v>
      </c>
    </row>
    <row r="29" spans="1:17">
      <c r="J29">
        <v>4</v>
      </c>
      <c r="K29" s="8"/>
      <c r="L29" s="8"/>
      <c r="M29" s="8">
        <f>$I$14*EXP($J29*LN(2)/M13)</f>
        <v>498.30451943073388</v>
      </c>
      <c r="N29" s="8">
        <f>$I$14*EXP($J29*LN(2)/N13)</f>
        <v>415.37571458718804</v>
      </c>
    </row>
  </sheetData>
  <hyperlinks>
    <hyperlink ref="A2" r:id="rId1"/>
    <hyperlink ref="A10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2013-06-09T15:27:49Z</dcterms:created>
  <dcterms:modified xsi:type="dcterms:W3CDTF">2013-06-09T21:21:42Z</dcterms:modified>
</cp:coreProperties>
</file>